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80" windowWidth="9120" windowHeight="4250" activeTab="0"/>
  </bookViews>
  <sheets>
    <sheet name="EXPEND" sheetId="1" r:id="rId1"/>
  </sheets>
  <definedNames/>
  <calcPr fullCalcOnLoad="1"/>
</workbook>
</file>

<file path=xl/sharedStrings.xml><?xml version="1.0" encoding="utf-8"?>
<sst xmlns="http://schemas.openxmlformats.org/spreadsheetml/2006/main" count="141" uniqueCount="82">
  <si>
    <t xml:space="preserve"> -1-</t>
  </si>
  <si>
    <t>ACCOUNT</t>
  </si>
  <si>
    <t>BUDGET</t>
  </si>
  <si>
    <t>1ST</t>
  </si>
  <si>
    <t>2ND</t>
  </si>
  <si>
    <t>3RD</t>
  </si>
  <si>
    <t>4TH</t>
  </si>
  <si>
    <t>TOTAL</t>
  </si>
  <si>
    <t>BALANCE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</si>
  <si>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</si>
  <si>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</si>
  <si>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</si>
  <si>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</si>
  <si>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</si>
  <si>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</si>
  <si>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</si>
  <si>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</si>
  <si>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</si>
  <si>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</si>
  <si>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SUPERVISOR</t>
  </si>
  <si>
    <t>SALARY</t>
  </si>
  <si>
    <t>DEPUTY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</si>
  <si>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</si>
  <si>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</si>
  <si>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</si>
  <si>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</si>
  <si>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</si>
  <si>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</si>
  <si>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</si>
  <si>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</si>
  <si>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BOARD OF REVIEW</t>
  </si>
  <si>
    <t xml:space="preserve"> -2-</t>
  </si>
  <si>
    <t xml:space="preserve">     BALANCE</t>
  </si>
  <si>
    <t>TREASURER</t>
  </si>
  <si>
    <t>BUILDING &amp; GROUNDS</t>
  </si>
  <si>
    <t>TELEPHONE</t>
  </si>
  <si>
    <t>UTILITIES-HALL</t>
  </si>
  <si>
    <t>MAINTENANCE/ REPAIRS</t>
  </si>
  <si>
    <t>IMPROVEMENTS</t>
  </si>
  <si>
    <t>OFFICE REMODEL</t>
  </si>
  <si>
    <t>LAND MORTGAGE</t>
  </si>
  <si>
    <t>CEMETERY</t>
  </si>
  <si>
    <t>CLERICAL</t>
  </si>
  <si>
    <t>LAWN CARE</t>
  </si>
  <si>
    <t>FIRE BUILDING/LAND</t>
  </si>
  <si>
    <t>HIGHWAYS</t>
  </si>
  <si>
    <t>DUST CONTROL</t>
  </si>
  <si>
    <t>CONTRACTS</t>
  </si>
  <si>
    <t>PLANNING/ ZONING</t>
  </si>
  <si>
    <t>Z.A. WAGES</t>
  </si>
  <si>
    <t>Z.A. MILEAGE</t>
  </si>
  <si>
    <t xml:space="preserve"> -3-</t>
  </si>
  <si>
    <t>DRAINS AT LARGE</t>
  </si>
  <si>
    <t>STREETLIGHTS</t>
  </si>
  <si>
    <t>TRASH PICK-UP</t>
  </si>
  <si>
    <t>RECREATION</t>
  </si>
  <si>
    <t>UTILITIES</t>
  </si>
  <si>
    <t>PARK MAINTENANCE</t>
  </si>
  <si>
    <t>PARADE FUNDS</t>
  </si>
  <si>
    <t>INSURANCE &amp; BONDS</t>
  </si>
  <si>
    <t>UNALLOCATED</t>
  </si>
  <si>
    <t>CONTINGENCIES</t>
  </si>
  <si>
    <t>GRAND TOTAL</t>
  </si>
  <si>
    <t>SECRETARY MILEAGE</t>
  </si>
  <si>
    <t>MAINTENANCE/REPAIR</t>
  </si>
  <si>
    <t>UTILITIES-HOUSE</t>
  </si>
  <si>
    <t>FOUNDATIONS</t>
  </si>
  <si>
    <t>PARK MOWING</t>
  </si>
  <si>
    <t>SNOW REMOVAL/HALL</t>
  </si>
  <si>
    <t>MASTER PLAN</t>
  </si>
  <si>
    <t>FOWLERVILLE REC</t>
  </si>
  <si>
    <t>PARK IMPROVEMENTS</t>
  </si>
  <si>
    <t>PAYROLL  EXPENSE</t>
  </si>
  <si>
    <t>PLOT BUY BACKS</t>
  </si>
  <si>
    <t>Road Fund Transfer</t>
  </si>
  <si>
    <t>REAPPRAISAL</t>
  </si>
  <si>
    <t>COHOCTAH TOWNSHIP 14-15 EXPENDITURES</t>
  </si>
  <si>
    <t>BURIALS</t>
  </si>
  <si>
    <t>CARETAKER</t>
  </si>
  <si>
    <t>CONTRACTED MNT/REPAIR</t>
  </si>
  <si>
    <t>IMPROVEMENTS/EQUIP</t>
  </si>
  <si>
    <t>FINAL 3/31/15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</si>
</sst>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[$-409]dddd\,\ mmmm\ dd\,\ yyyy"/>
    <numFmt numFmtId="221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7" fontId="5" fillId="0" borderId="10" xfId="0" applyNumberFormat="1" applyFont="1" applyFill="1" applyBorder="1" applyAlignment="1">
      <alignment/>
    </xf>
    <xf numFmtId="221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8" fontId="5" fillId="0" borderId="10" xfId="44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7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I38" sqref="I38"/>
    </sheetView>
  </sheetViews>
  <sheetFormatPr defaultColWidth="10.00390625" defaultRowHeight="12.75"/>
  <cols>
    <col min="1" max="1" width="24.8515625" style="3" customWidth="1"/>
    <col min="2" max="2" width="10.00390625" style="4" customWidth="1"/>
    <col min="3" max="3" width="13.57421875" style="2" customWidth="1"/>
    <col min="4" max="4" width="14.00390625" style="3" customWidth="1"/>
    <col min="5" max="5" width="13.57421875" style="3" customWidth="1"/>
    <col min="6" max="6" width="13.421875" style="3" customWidth="1"/>
    <col min="7" max="7" width="12.7109375" style="3" customWidth="1"/>
    <col min="8" max="8" width="13.28125" style="3" customWidth="1"/>
    <col min="9" max="9" width="12.8515625" style="3" customWidth="1"/>
    <col min="10" max="16384" width="10.00390625" style="3" customWidth="1"/>
  </cols>
  <sheetData>
    <row r="1" spans="3:9" s="4" customFormat="1" ht="12.75">
      <c r="C1" s="6"/>
      <c r="E1" s="5" t="s">
        <v>76</v>
      </c>
      <c r="H1" s="10" t="s">
        <v>81</v>
      </c>
      <c r="I1" s="7" t="s">
        <v>0</v>
      </c>
    </row>
    <row r="2" spans="1:9" ht="12.75">
      <c r="A2" s="12" t="s">
        <v>1</v>
      </c>
      <c r="B2" s="12"/>
      <c r="C2" s="13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12.75">
      <c r="A3" s="12" t="s">
        <v>9</v>
      </c>
      <c r="B3" s="12"/>
      <c r="C3" s="15"/>
      <c r="D3" s="15"/>
      <c r="E3" s="15"/>
      <c r="F3" s="15"/>
      <c r="G3" s="15"/>
      <c r="H3" s="15"/>
      <c r="I3" s="15"/>
    </row>
    <row r="4" spans="1:9" ht="12.75">
      <c r="A4" s="16" t="s">
        <v>72</v>
      </c>
      <c r="B4" s="12"/>
      <c r="C4" s="15">
        <v>2500</v>
      </c>
      <c r="D4" s="15">
        <v>501.35</v>
      </c>
      <c r="E4" s="15">
        <v>702.96</v>
      </c>
      <c r="F4" s="15">
        <v>781.81</v>
      </c>
      <c r="G4" s="15">
        <v>639.94</v>
      </c>
      <c r="H4" s="15">
        <f>SUM(D4:G4)</f>
        <v>2626.06</v>
      </c>
      <c r="I4" s="15">
        <f>SUM(C4-H4)</f>
        <v>-126.05999999999995</v>
      </c>
    </row>
    <row r="5" spans="1:9" ht="12.75">
      <c r="A5" s="16" t="s">
        <v>10</v>
      </c>
      <c r="B5" s="12"/>
      <c r="C5" s="15">
        <v>4000</v>
      </c>
      <c r="D5" s="15">
        <v>0</v>
      </c>
      <c r="E5" s="15">
        <v>2520</v>
      </c>
      <c r="F5" s="15">
        <v>0</v>
      </c>
      <c r="G5" s="15">
        <v>2520</v>
      </c>
      <c r="H5" s="15">
        <f>SUM(D5:G5)</f>
        <v>5040</v>
      </c>
      <c r="I5" s="15">
        <f>SUM(C5-H5)</f>
        <v>-1040</v>
      </c>
    </row>
    <row r="6" spans="1:9" ht="12.75">
      <c r="A6" s="16" t="s">
        <v>11</v>
      </c>
      <c r="B6" s="12"/>
      <c r="C6" s="15">
        <v>7000</v>
      </c>
      <c r="D6" s="15">
        <v>2130</v>
      </c>
      <c r="E6" s="15">
        <v>1926</v>
      </c>
      <c r="F6" s="15">
        <v>1968</v>
      </c>
      <c r="G6" s="15">
        <v>1731</v>
      </c>
      <c r="H6" s="15">
        <f>SUM(D6:G6)</f>
        <v>7755</v>
      </c>
      <c r="I6" s="15">
        <f>SUM(C6-H6)</f>
        <v>-755</v>
      </c>
    </row>
    <row r="7" spans="1:9" ht="12.75">
      <c r="A7" s="16" t="s">
        <v>63</v>
      </c>
      <c r="B7" s="12"/>
      <c r="C7" s="15">
        <v>0</v>
      </c>
      <c r="D7" s="15">
        <v>41.36</v>
      </c>
      <c r="E7" s="15">
        <v>0</v>
      </c>
      <c r="F7" s="15">
        <v>71.12</v>
      </c>
      <c r="G7" s="15">
        <v>0</v>
      </c>
      <c r="H7" s="15">
        <f>SUM(D7:G7)</f>
        <v>112.48</v>
      </c>
      <c r="I7" s="15">
        <f>SUM(C7-H7)</f>
        <v>-112.48</v>
      </c>
    </row>
    <row r="8" spans="1:9" ht="12.75">
      <c r="A8" s="16" t="s">
        <v>12</v>
      </c>
      <c r="B8" s="12"/>
      <c r="C8" s="15">
        <v>800</v>
      </c>
      <c r="D8" s="15">
        <v>53</v>
      </c>
      <c r="E8" s="15">
        <v>84.78</v>
      </c>
      <c r="F8" s="15">
        <v>290.18</v>
      </c>
      <c r="G8" s="15">
        <v>156.98</v>
      </c>
      <c r="H8" s="15">
        <f>SUM(D8:G8)</f>
        <v>584.94</v>
      </c>
      <c r="I8" s="15">
        <f>SUM(C8-H8)</f>
        <v>215.05999999999995</v>
      </c>
    </row>
    <row r="9" spans="1:9" ht="12.75">
      <c r="A9" s="16" t="s">
        <v>13</v>
      </c>
      <c r="B9" s="12"/>
      <c r="C9" s="15">
        <v>17000</v>
      </c>
      <c r="D9" s="15">
        <v>0</v>
      </c>
      <c r="E9" s="15">
        <v>6507</v>
      </c>
      <c r="F9" s="15">
        <v>32.5</v>
      </c>
      <c r="G9" s="15">
        <v>0</v>
      </c>
      <c r="H9" s="15">
        <f aca="true" t="shared" si="0" ref="H9:H14">SUM(D9:G9)</f>
        <v>6539.5</v>
      </c>
      <c r="I9" s="15">
        <f aca="true" t="shared" si="1" ref="I9:I14">SUM(C9-H9)</f>
        <v>10460.5</v>
      </c>
    </row>
    <row r="10" spans="1:9" ht="12.75">
      <c r="A10" s="16" t="s">
        <v>14</v>
      </c>
      <c r="B10" s="12"/>
      <c r="C10" s="15">
        <v>2500</v>
      </c>
      <c r="D10" s="15">
        <v>6</v>
      </c>
      <c r="E10" s="15"/>
      <c r="F10" s="15">
        <v>0</v>
      </c>
      <c r="G10" s="15">
        <v>1580.7</v>
      </c>
      <c r="H10" s="15">
        <f t="shared" si="0"/>
        <v>1586.7</v>
      </c>
      <c r="I10" s="15">
        <f t="shared" si="1"/>
        <v>913.3</v>
      </c>
    </row>
    <row r="11" spans="1:9" ht="12.75">
      <c r="A11" s="16" t="s">
        <v>15</v>
      </c>
      <c r="B11" s="12"/>
      <c r="C11" s="15">
        <v>3000</v>
      </c>
      <c r="D11" s="15">
        <v>230</v>
      </c>
      <c r="E11" s="15">
        <v>80</v>
      </c>
      <c r="F11" s="15">
        <v>130</v>
      </c>
      <c r="G11" s="15">
        <v>255</v>
      </c>
      <c r="H11" s="15">
        <f t="shared" si="0"/>
        <v>695</v>
      </c>
      <c r="I11" s="15">
        <f t="shared" si="1"/>
        <v>2305</v>
      </c>
    </row>
    <row r="12" spans="1:9" ht="12.75">
      <c r="A12" s="16" t="s">
        <v>16</v>
      </c>
      <c r="B12" s="12"/>
      <c r="C12" s="15">
        <v>2000</v>
      </c>
      <c r="D12" s="15">
        <v>1281.33</v>
      </c>
      <c r="E12" s="15">
        <v>1064.8</v>
      </c>
      <c r="F12" s="15">
        <v>671.95</v>
      </c>
      <c r="G12" s="15">
        <v>29.95</v>
      </c>
      <c r="H12" s="15">
        <f t="shared" si="0"/>
        <v>3048.0299999999997</v>
      </c>
      <c r="I12" s="15">
        <f t="shared" si="1"/>
        <v>-1048.0299999999997</v>
      </c>
    </row>
    <row r="13" spans="1:9" ht="12.75">
      <c r="A13" s="16" t="s">
        <v>17</v>
      </c>
      <c r="B13" s="12"/>
      <c r="C13" s="15">
        <v>2400</v>
      </c>
      <c r="D13" s="15">
        <v>2006.63</v>
      </c>
      <c r="E13" s="15">
        <v>20</v>
      </c>
      <c r="F13" s="15">
        <v>90</v>
      </c>
      <c r="G13" s="15">
        <v>45</v>
      </c>
      <c r="H13" s="15">
        <f t="shared" si="0"/>
        <v>2161.63</v>
      </c>
      <c r="I13" s="15">
        <f t="shared" si="1"/>
        <v>238.3699999999999</v>
      </c>
    </row>
    <row r="14" spans="1:9" s="8" customFormat="1" ht="12.75">
      <c r="A14" s="16" t="s">
        <v>18</v>
      </c>
      <c r="B14" s="12"/>
      <c r="C14" s="15">
        <v>2200</v>
      </c>
      <c r="D14" s="15">
        <v>1905.82</v>
      </c>
      <c r="E14" s="15"/>
      <c r="F14" s="15">
        <v>109.99</v>
      </c>
      <c r="G14" s="15">
        <v>0</v>
      </c>
      <c r="H14" s="15">
        <f t="shared" si="0"/>
        <v>2015.81</v>
      </c>
      <c r="I14" s="15">
        <f t="shared" si="1"/>
        <v>184.19000000000005</v>
      </c>
    </row>
    <row r="15" spans="1:9" ht="12.75">
      <c r="A15" s="12"/>
      <c r="B15" s="12" t="s">
        <v>7</v>
      </c>
      <c r="C15" s="11">
        <f aca="true" t="shared" si="2" ref="C15:I15">SUM(C4:C14)</f>
        <v>43400</v>
      </c>
      <c r="D15" s="11">
        <f t="shared" si="2"/>
        <v>8155.49</v>
      </c>
      <c r="E15" s="11">
        <f t="shared" si="2"/>
        <v>12905.539999999999</v>
      </c>
      <c r="F15" s="11">
        <f t="shared" si="2"/>
        <v>4145.549999999999</v>
      </c>
      <c r="G15" s="11">
        <f t="shared" si="2"/>
        <v>6958.57</v>
      </c>
      <c r="H15" s="11">
        <f t="shared" si="2"/>
        <v>32165.15</v>
      </c>
      <c r="I15" s="11">
        <f t="shared" si="2"/>
        <v>11234.85</v>
      </c>
    </row>
    <row r="16" spans="1:9" ht="5.25" customHeight="1">
      <c r="A16" s="16"/>
      <c r="B16" s="12"/>
      <c r="C16" s="15"/>
      <c r="D16" s="15"/>
      <c r="E16" s="15"/>
      <c r="F16" s="15"/>
      <c r="G16" s="15"/>
      <c r="H16" s="15"/>
      <c r="I16" s="15"/>
    </row>
    <row r="17" spans="1:9" ht="12.75">
      <c r="A17" s="12" t="s">
        <v>19</v>
      </c>
      <c r="B17" s="12"/>
      <c r="C17" s="15"/>
      <c r="D17" s="15"/>
      <c r="E17" s="15"/>
      <c r="F17" s="15"/>
      <c r="G17" s="15"/>
      <c r="H17" s="15"/>
      <c r="I17" s="15"/>
    </row>
    <row r="18" spans="1:9" ht="12.75">
      <c r="A18" s="16" t="s">
        <v>20</v>
      </c>
      <c r="B18" s="12"/>
      <c r="C18" s="15">
        <v>17500</v>
      </c>
      <c r="D18" s="15">
        <v>4374.99</v>
      </c>
      <c r="E18" s="15">
        <v>4374.99</v>
      </c>
      <c r="F18" s="15">
        <v>4374.99</v>
      </c>
      <c r="G18" s="15">
        <v>4374.99</v>
      </c>
      <c r="H18" s="15">
        <f>SUM(D18:G18)</f>
        <v>17499.96</v>
      </c>
      <c r="I18" s="15">
        <f>SUM(C18-H18)</f>
        <v>0.040000000000873115</v>
      </c>
    </row>
    <row r="19" spans="1:9" ht="12.75">
      <c r="A19" s="16" t="s">
        <v>21</v>
      </c>
      <c r="B19" s="12"/>
      <c r="C19" s="15">
        <v>1000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>SUM(C19-H19)</f>
        <v>1000</v>
      </c>
    </row>
    <row r="20" spans="1:9" s="1" customFormat="1" ht="15" customHeight="1" thickBot="1">
      <c r="A20" s="16" t="s">
        <v>12</v>
      </c>
      <c r="B20" s="17"/>
      <c r="C20" s="15"/>
      <c r="D20" s="15"/>
      <c r="E20" s="15">
        <v>9.49</v>
      </c>
      <c r="F20" s="15">
        <v>0</v>
      </c>
      <c r="G20" s="15">
        <v>0</v>
      </c>
      <c r="H20" s="15">
        <f>SUM(D20:G20)</f>
        <v>9.49</v>
      </c>
      <c r="I20" s="15">
        <f>SUM(C20-H20)</f>
        <v>-9.49</v>
      </c>
    </row>
    <row r="21" spans="1:9" ht="12.75">
      <c r="A21" s="16"/>
      <c r="B21" s="12" t="s">
        <v>7</v>
      </c>
      <c r="C21" s="11">
        <f>SUM(C18:C20)</f>
        <v>18500</v>
      </c>
      <c r="D21" s="11">
        <f>SUM(D18:D20)</f>
        <v>4374.99</v>
      </c>
      <c r="E21" s="11">
        <f>SUM(E18:E20)</f>
        <v>4384.48</v>
      </c>
      <c r="F21" s="11">
        <f>SUM(F18:F20)</f>
        <v>4374.99</v>
      </c>
      <c r="G21" s="11">
        <f>SUM(G18:G20)</f>
        <v>4374.99</v>
      </c>
      <c r="H21" s="11">
        <f>SUM(H18:H20)</f>
        <v>17509.45</v>
      </c>
      <c r="I21" s="11">
        <f>SUM(I18:I20)</f>
        <v>990.5500000000009</v>
      </c>
    </row>
    <row r="22" spans="1:9" ht="4.5" customHeight="1">
      <c r="A22" s="16"/>
      <c r="B22" s="12"/>
      <c r="C22" s="15"/>
      <c r="D22" s="15"/>
      <c r="E22" s="15"/>
      <c r="F22" s="15"/>
      <c r="G22" s="15"/>
      <c r="H22" s="15"/>
      <c r="I22" s="15"/>
    </row>
    <row r="23" spans="1:9" ht="12.75">
      <c r="A23" s="12" t="s">
        <v>22</v>
      </c>
      <c r="B23" s="12"/>
      <c r="C23" s="15"/>
      <c r="D23" s="15"/>
      <c r="E23" s="15"/>
      <c r="F23" s="15"/>
      <c r="G23" s="15"/>
      <c r="H23" s="15"/>
      <c r="I23" s="15"/>
    </row>
    <row r="24" spans="1:9" ht="12.75">
      <c r="A24" s="16" t="s">
        <v>23</v>
      </c>
      <c r="B24" s="12"/>
      <c r="C24" s="15">
        <v>4000</v>
      </c>
      <c r="D24" s="15">
        <v>0</v>
      </c>
      <c r="E24" s="15">
        <v>1389</v>
      </c>
      <c r="F24" s="15">
        <v>1918.5</v>
      </c>
      <c r="G24" s="15">
        <v>24</v>
      </c>
      <c r="H24" s="15">
        <f>SUM(D24:G24)</f>
        <v>3331.5</v>
      </c>
      <c r="I24" s="15">
        <f>SUM(C24-H24)</f>
        <v>668.5</v>
      </c>
    </row>
    <row r="25" spans="1:9" ht="12.75">
      <c r="A25" s="16" t="s">
        <v>12</v>
      </c>
      <c r="B25" s="12"/>
      <c r="C25" s="15">
        <v>1700</v>
      </c>
      <c r="D25" s="15">
        <v>54.18</v>
      </c>
      <c r="E25" s="15">
        <v>545.58</v>
      </c>
      <c r="F25" s="15">
        <v>891.23</v>
      </c>
      <c r="G25" s="15">
        <v>353.69</v>
      </c>
      <c r="H25" s="15">
        <f>SUM(D25:G25)</f>
        <v>1844.68</v>
      </c>
      <c r="I25" s="15">
        <f>SUM(C25-H25)</f>
        <v>-144.68000000000006</v>
      </c>
    </row>
    <row r="26" spans="1:9" s="8" customFormat="1" ht="12.75">
      <c r="A26" s="16" t="s">
        <v>15</v>
      </c>
      <c r="B26" s="12"/>
      <c r="C26" s="15">
        <v>350</v>
      </c>
      <c r="D26" s="15"/>
      <c r="E26" s="15">
        <v>154.16</v>
      </c>
      <c r="F26" s="15">
        <v>137</v>
      </c>
      <c r="G26" s="15">
        <v>0</v>
      </c>
      <c r="H26" s="15">
        <f>SUM(D26:G26)</f>
        <v>291.15999999999997</v>
      </c>
      <c r="I26" s="15">
        <f>SUM(C26-H26)</f>
        <v>58.84000000000003</v>
      </c>
    </row>
    <row r="27" spans="1:9" s="8" customFormat="1" ht="12.75">
      <c r="A27" s="16" t="s">
        <v>64</v>
      </c>
      <c r="B27" s="12"/>
      <c r="C27" s="15">
        <v>1000</v>
      </c>
      <c r="D27" s="15">
        <v>90.03</v>
      </c>
      <c r="E27" s="15">
        <v>340</v>
      </c>
      <c r="F27" s="15">
        <v>470</v>
      </c>
      <c r="G27" s="15">
        <v>0</v>
      </c>
      <c r="H27" s="15">
        <f>SUM(D27:G27)</f>
        <v>900.03</v>
      </c>
      <c r="I27" s="15">
        <f>SUM(C27-H27)</f>
        <v>99.97000000000003</v>
      </c>
    </row>
    <row r="28" spans="1:9" ht="13.5" thickBot="1">
      <c r="A28" s="16" t="s">
        <v>18</v>
      </c>
      <c r="B28" s="12"/>
      <c r="C28" s="15">
        <v>300</v>
      </c>
      <c r="D28" s="15">
        <v>162.1</v>
      </c>
      <c r="E28" s="15">
        <v>0</v>
      </c>
      <c r="F28" s="15">
        <v>0</v>
      </c>
      <c r="G28" s="15">
        <v>0</v>
      </c>
      <c r="H28" s="15">
        <f>SUM(D28:G28)</f>
        <v>162.1</v>
      </c>
      <c r="I28" s="15">
        <f>SUM(C28-H28)</f>
        <v>137.9</v>
      </c>
    </row>
    <row r="29" spans="1:9" ht="13.5" thickBot="1">
      <c r="A29" s="16"/>
      <c r="B29" s="12" t="s">
        <v>7</v>
      </c>
      <c r="C29" s="11">
        <f>SUM(C24:C28)</f>
        <v>7350</v>
      </c>
      <c r="D29" s="11">
        <f>SUM(D23:D28)</f>
        <v>306.31</v>
      </c>
      <c r="E29" s="11">
        <f>SUM(E24:E28)</f>
        <v>2428.74</v>
      </c>
      <c r="F29" s="11">
        <f>SUM(F24:F28)</f>
        <v>3416.73</v>
      </c>
      <c r="G29" s="11">
        <f>SUM(G24:G28)</f>
        <v>377.69</v>
      </c>
      <c r="H29" s="11">
        <f>SUM(H24:H28)</f>
        <v>6529.47</v>
      </c>
      <c r="I29" s="11">
        <f>SUM(I24:I28)</f>
        <v>820.53</v>
      </c>
    </row>
    <row r="30" spans="1:9" ht="4.5" customHeight="1">
      <c r="A30" s="16"/>
      <c r="B30" s="12"/>
      <c r="C30" s="15"/>
      <c r="D30" s="15"/>
      <c r="E30" s="15"/>
      <c r="F30" s="15"/>
      <c r="G30" s="15"/>
      <c r="H30" s="15"/>
      <c r="I30" s="15"/>
    </row>
    <row r="31" spans="1:9" ht="12.75">
      <c r="A31" s="12" t="s">
        <v>24</v>
      </c>
      <c r="B31" s="12"/>
      <c r="C31" s="15"/>
      <c r="D31" s="15"/>
      <c r="E31" s="15"/>
      <c r="F31" s="15"/>
      <c r="G31" s="15"/>
      <c r="H31" s="15"/>
      <c r="I31" s="15"/>
    </row>
    <row r="32" spans="1:9" ht="12.75">
      <c r="A32" s="16"/>
      <c r="B32" s="12" t="s">
        <v>7</v>
      </c>
      <c r="C32" s="11">
        <v>12000</v>
      </c>
      <c r="D32" s="11">
        <v>960</v>
      </c>
      <c r="E32" s="11">
        <v>780.96</v>
      </c>
      <c r="F32" s="11">
        <v>2301.92</v>
      </c>
      <c r="G32" s="11">
        <v>1372.5</v>
      </c>
      <c r="H32" s="11">
        <f>SUM(D32:G32)</f>
        <v>5415.38</v>
      </c>
      <c r="I32" s="11">
        <f>SUM(C32-H32)</f>
        <v>6584.62</v>
      </c>
    </row>
    <row r="33" spans="1:9" ht="4.5" customHeight="1">
      <c r="A33" s="16"/>
      <c r="B33" s="12"/>
      <c r="C33" s="15"/>
      <c r="D33" s="15"/>
      <c r="E33" s="15"/>
      <c r="F33" s="15"/>
      <c r="G33" s="15"/>
      <c r="H33" s="15"/>
      <c r="I33" s="15"/>
    </row>
    <row r="34" spans="1:9" ht="12.75">
      <c r="A34" s="12" t="s">
        <v>25</v>
      </c>
      <c r="B34" s="12"/>
      <c r="C34" s="15"/>
      <c r="D34" s="15"/>
      <c r="E34" s="15"/>
      <c r="F34" s="15"/>
      <c r="G34" s="15"/>
      <c r="H34" s="15"/>
      <c r="I34" s="15"/>
    </row>
    <row r="35" spans="1:9" ht="12.75">
      <c r="A35" s="16" t="s">
        <v>26</v>
      </c>
      <c r="B35" s="12"/>
      <c r="C35" s="15">
        <v>29000</v>
      </c>
      <c r="D35" s="15">
        <v>6999.99</v>
      </c>
      <c r="E35" s="15">
        <v>6999.99</v>
      </c>
      <c r="F35" s="15">
        <v>6999.99</v>
      </c>
      <c r="G35" s="15">
        <v>7250.01</v>
      </c>
      <c r="H35" s="15">
        <f>SUM(D35:G35)</f>
        <v>28249.980000000003</v>
      </c>
      <c r="I35" s="15">
        <f>SUM(C35-H35)</f>
        <v>750.0199999999968</v>
      </c>
    </row>
    <row r="36" spans="1:9" ht="12.75">
      <c r="A36" s="16" t="s">
        <v>75</v>
      </c>
      <c r="B36" s="12"/>
      <c r="C36" s="15">
        <v>47120</v>
      </c>
      <c r="D36" s="15">
        <v>7350</v>
      </c>
      <c r="E36" s="15">
        <v>8082.38</v>
      </c>
      <c r="F36" s="15">
        <v>32400</v>
      </c>
      <c r="G36" s="15">
        <v>0</v>
      </c>
      <c r="H36" s="15">
        <f>SUM(D36:G36)</f>
        <v>47832.380000000005</v>
      </c>
      <c r="I36" s="15">
        <f>SUM(C36-H36)</f>
        <v>-712.3800000000047</v>
      </c>
    </row>
    <row r="37" spans="1:9" ht="13.5" thickBot="1">
      <c r="A37" s="16" t="s">
        <v>12</v>
      </c>
      <c r="B37" s="12"/>
      <c r="C37" s="18">
        <v>3000</v>
      </c>
      <c r="D37" s="15">
        <v>2155.11</v>
      </c>
      <c r="E37" s="15">
        <v>0</v>
      </c>
      <c r="F37" s="15">
        <v>600</v>
      </c>
      <c r="G37" s="15">
        <v>274.99</v>
      </c>
      <c r="H37" s="15">
        <f>SUM(D37:G37)</f>
        <v>3030.1000000000004</v>
      </c>
      <c r="I37" s="15">
        <f>SUM(C37-H37)</f>
        <v>-30.100000000000364</v>
      </c>
    </row>
    <row r="38" spans="1:9" ht="12.75" customHeight="1">
      <c r="A38" s="16"/>
      <c r="B38" s="12" t="s">
        <v>7</v>
      </c>
      <c r="C38" s="11">
        <f aca="true" t="shared" si="3" ref="C38:I38">SUM(C35:C37)</f>
        <v>79120</v>
      </c>
      <c r="D38" s="11">
        <f t="shared" si="3"/>
        <v>16505.1</v>
      </c>
      <c r="E38" s="11">
        <f t="shared" si="3"/>
        <v>15082.369999999999</v>
      </c>
      <c r="F38" s="11">
        <f t="shared" si="3"/>
        <v>39999.99</v>
      </c>
      <c r="G38" s="11">
        <f>SUM(G35:G37)</f>
        <v>7525</v>
      </c>
      <c r="H38" s="11">
        <f t="shared" si="3"/>
        <v>79112.46000000002</v>
      </c>
      <c r="I38" s="36">
        <f t="shared" si="3"/>
        <v>7.539999999991778</v>
      </c>
    </row>
    <row r="39" spans="1:9" ht="3.75" customHeight="1">
      <c r="A39" s="16"/>
      <c r="B39" s="12"/>
      <c r="C39" s="15"/>
      <c r="D39" s="15"/>
      <c r="E39" s="15"/>
      <c r="F39" s="15"/>
      <c r="G39" s="15"/>
      <c r="H39" s="15"/>
      <c r="I39" s="15"/>
    </row>
    <row r="40" spans="1:9" ht="12.75">
      <c r="A40" s="12" t="s">
        <v>27</v>
      </c>
      <c r="B40" s="12"/>
      <c r="C40" s="15"/>
      <c r="D40" s="15"/>
      <c r="E40" s="15"/>
      <c r="F40" s="15"/>
      <c r="G40" s="15"/>
      <c r="H40" s="15"/>
      <c r="I40" s="15"/>
    </row>
    <row r="41" spans="1:9" ht="12.75">
      <c r="A41" s="16" t="s">
        <v>20</v>
      </c>
      <c r="B41" s="12"/>
      <c r="C41" s="15">
        <v>17500</v>
      </c>
      <c r="D41" s="15">
        <v>4374.99</v>
      </c>
      <c r="E41" s="15">
        <v>4374.99</v>
      </c>
      <c r="F41" s="15">
        <v>4374.99</v>
      </c>
      <c r="G41" s="15">
        <v>4374.99</v>
      </c>
      <c r="H41" s="15">
        <f>SUM(D41:G41)</f>
        <v>17499.96</v>
      </c>
      <c r="I41" s="15">
        <f>SUM(C41-H41)</f>
        <v>0.040000000000873115</v>
      </c>
    </row>
    <row r="42" spans="1:9" ht="12.75">
      <c r="A42" s="16" t="s">
        <v>21</v>
      </c>
      <c r="B42" s="12"/>
      <c r="C42" s="15">
        <v>3300</v>
      </c>
      <c r="D42" s="15">
        <v>150</v>
      </c>
      <c r="E42" s="15">
        <v>636</v>
      </c>
      <c r="F42" s="15">
        <v>537</v>
      </c>
      <c r="G42" s="15">
        <v>183</v>
      </c>
      <c r="H42" s="15">
        <f>SUM(D42:G42)</f>
        <v>1506</v>
      </c>
      <c r="I42" s="15">
        <f>SUM(C42-H42)</f>
        <v>1794</v>
      </c>
    </row>
    <row r="43" spans="1:9" ht="12.75">
      <c r="A43" s="16" t="s">
        <v>28</v>
      </c>
      <c r="B43" s="12"/>
      <c r="C43" s="15">
        <v>500</v>
      </c>
      <c r="D43" s="15">
        <v>116.48</v>
      </c>
      <c r="E43" s="15">
        <v>91.84</v>
      </c>
      <c r="F43" s="15">
        <v>66.08</v>
      </c>
      <c r="G43" s="15">
        <v>50.6</v>
      </c>
      <c r="H43" s="15">
        <f>SUM(D43:G43)</f>
        <v>325</v>
      </c>
      <c r="I43" s="15">
        <f>SUM(C43-H43)</f>
        <v>175</v>
      </c>
    </row>
    <row r="44" spans="1:9" ht="12.75">
      <c r="A44" s="16" t="s">
        <v>12</v>
      </c>
      <c r="B44" s="12"/>
      <c r="C44" s="15">
        <v>1200</v>
      </c>
      <c r="D44" s="15">
        <v>98.98</v>
      </c>
      <c r="E44" s="15">
        <v>0</v>
      </c>
      <c r="F44" s="15">
        <v>236.85</v>
      </c>
      <c r="G44" s="15">
        <v>201.63</v>
      </c>
      <c r="H44" s="15">
        <f>SUM(D44:G44)</f>
        <v>537.46</v>
      </c>
      <c r="I44" s="15">
        <f>SUM(C44-H44)</f>
        <v>662.54</v>
      </c>
    </row>
    <row r="45" spans="1:9" ht="12.75">
      <c r="A45" s="16" t="s">
        <v>29</v>
      </c>
      <c r="B45" s="12"/>
      <c r="C45" s="18">
        <v>100</v>
      </c>
      <c r="D45" s="15"/>
      <c r="E45" s="15">
        <v>0</v>
      </c>
      <c r="F45" s="15">
        <v>0</v>
      </c>
      <c r="G45" s="15">
        <v>0</v>
      </c>
      <c r="H45" s="15">
        <f>SUM(D45:G45)</f>
        <v>0</v>
      </c>
      <c r="I45" s="15">
        <f>SUM(C45-H45)</f>
        <v>100</v>
      </c>
    </row>
    <row r="46" spans="1:9" s="28" customFormat="1" ht="13.5" thickBot="1">
      <c r="A46" s="16"/>
      <c r="B46" s="12" t="s">
        <v>7</v>
      </c>
      <c r="C46" s="11">
        <f aca="true" t="shared" si="4" ref="C46:I46">SUM(C41:C45)</f>
        <v>22600</v>
      </c>
      <c r="D46" s="11">
        <f t="shared" si="4"/>
        <v>4740.449999999999</v>
      </c>
      <c r="E46" s="11">
        <f>SUM(E41:E45)</f>
        <v>5102.83</v>
      </c>
      <c r="F46" s="11">
        <f>SUM(F41:F45)</f>
        <v>5214.92</v>
      </c>
      <c r="G46" s="11">
        <f>SUM(G41:G45)</f>
        <v>4810.22</v>
      </c>
      <c r="H46" s="11">
        <f t="shared" si="4"/>
        <v>19868.42</v>
      </c>
      <c r="I46" s="11">
        <f t="shared" si="4"/>
        <v>2731.580000000001</v>
      </c>
    </row>
    <row r="47" spans="2:3" s="8" customFormat="1" ht="12.75">
      <c r="B47" s="29"/>
      <c r="C47" s="30"/>
    </row>
    <row r="48" spans="2:3" s="8" customFormat="1" ht="12.75">
      <c r="B48" s="29"/>
      <c r="C48" s="30"/>
    </row>
    <row r="49" spans="2:3" s="8" customFormat="1" ht="12.75">
      <c r="B49" s="29"/>
      <c r="C49" s="30"/>
    </row>
    <row r="50" spans="2:9" s="8" customFormat="1" ht="12.75">
      <c r="B50" s="29"/>
      <c r="C50" s="30"/>
      <c r="D50" s="30"/>
      <c r="E50" s="30"/>
      <c r="F50" s="30"/>
      <c r="G50" s="30"/>
      <c r="H50" s="30"/>
      <c r="I50" s="30"/>
    </row>
    <row r="51" spans="1:9" s="8" customFormat="1" ht="12.75">
      <c r="A51" s="32"/>
      <c r="B51" s="33"/>
      <c r="C51" s="30"/>
      <c r="D51" s="33"/>
      <c r="E51" s="33" t="s">
        <v>76</v>
      </c>
      <c r="I51" s="34" t="s">
        <v>31</v>
      </c>
    </row>
    <row r="52" spans="1:9" s="31" customFormat="1" ht="12.75">
      <c r="A52" s="12" t="s">
        <v>1</v>
      </c>
      <c r="B52" s="12"/>
      <c r="C52" s="13" t="s">
        <v>2</v>
      </c>
      <c r="D52" s="14" t="s">
        <v>3</v>
      </c>
      <c r="E52" s="14" t="s">
        <v>4</v>
      </c>
      <c r="F52" s="14" t="s">
        <v>5</v>
      </c>
      <c r="G52" s="14" t="s">
        <v>6</v>
      </c>
      <c r="H52" s="14" t="s">
        <v>7</v>
      </c>
      <c r="I52" s="14" t="s">
        <v>32</v>
      </c>
    </row>
    <row r="53" spans="1:9" ht="12.75">
      <c r="A53" s="12" t="s">
        <v>33</v>
      </c>
      <c r="B53" s="11"/>
      <c r="C53" s="15"/>
      <c r="D53" s="15"/>
      <c r="E53" s="15"/>
      <c r="F53" s="15"/>
      <c r="G53" s="15"/>
      <c r="H53" s="15"/>
      <c r="I53" s="15"/>
    </row>
    <row r="54" spans="1:9" ht="12.75">
      <c r="A54" s="16" t="s">
        <v>20</v>
      </c>
      <c r="B54" s="11"/>
      <c r="C54" s="15">
        <v>17500</v>
      </c>
      <c r="D54" s="15">
        <v>4374.99</v>
      </c>
      <c r="E54" s="15">
        <v>4374.99</v>
      </c>
      <c r="F54" s="15">
        <v>4374.99</v>
      </c>
      <c r="G54" s="15">
        <v>4374.99</v>
      </c>
      <c r="H54" s="15">
        <f>SUM(D54:G54)</f>
        <v>17499.96</v>
      </c>
      <c r="I54" s="15">
        <f>SUM(C54-H54)</f>
        <v>0.040000000000873115</v>
      </c>
    </row>
    <row r="55" spans="1:9" ht="12.75">
      <c r="A55" s="16" t="s">
        <v>21</v>
      </c>
      <c r="B55" s="11"/>
      <c r="C55" s="15">
        <v>3000</v>
      </c>
      <c r="D55" s="15">
        <v>204</v>
      </c>
      <c r="E55" s="15">
        <v>384</v>
      </c>
      <c r="F55" s="15">
        <v>348</v>
      </c>
      <c r="G55" s="15">
        <v>456</v>
      </c>
      <c r="H55" s="15">
        <f>SUM(D55:G55)</f>
        <v>1392</v>
      </c>
      <c r="I55" s="15">
        <f>SUM(C55-H55)</f>
        <v>1608</v>
      </c>
    </row>
    <row r="56" spans="1:9" ht="12.75">
      <c r="A56" s="16" t="s">
        <v>28</v>
      </c>
      <c r="B56" s="11"/>
      <c r="C56" s="15">
        <v>1400</v>
      </c>
      <c r="D56" s="15">
        <v>145.04</v>
      </c>
      <c r="E56" s="19">
        <v>225.12</v>
      </c>
      <c r="F56" s="15">
        <v>128.24</v>
      </c>
      <c r="G56" s="15">
        <v>214.04</v>
      </c>
      <c r="H56" s="15">
        <f>SUM(D56:G56)</f>
        <v>712.4399999999999</v>
      </c>
      <c r="I56" s="15">
        <f>SUM(C56-H56)</f>
        <v>687.5600000000001</v>
      </c>
    </row>
    <row r="57" spans="1:9" ht="12.75">
      <c r="A57" s="16" t="s">
        <v>12</v>
      </c>
      <c r="B57" s="11"/>
      <c r="C57" s="15">
        <v>1700</v>
      </c>
      <c r="D57" s="15">
        <v>392</v>
      </c>
      <c r="E57" s="15">
        <v>428.99</v>
      </c>
      <c r="F57" s="15">
        <v>653.3</v>
      </c>
      <c r="G57" s="15">
        <v>149.99</v>
      </c>
      <c r="H57" s="15">
        <f>SUM(D57:G57)</f>
        <v>1624.28</v>
      </c>
      <c r="I57" s="15">
        <f>SUM(C57-H57)</f>
        <v>75.72000000000003</v>
      </c>
    </row>
    <row r="58" spans="1:9" ht="13.5" thickBot="1">
      <c r="A58" s="16" t="s">
        <v>13</v>
      </c>
      <c r="B58" s="11"/>
      <c r="C58" s="18">
        <v>4000</v>
      </c>
      <c r="D58" s="15">
        <v>1754</v>
      </c>
      <c r="E58" s="15">
        <v>1478.37</v>
      </c>
      <c r="F58" s="15">
        <v>1382.59</v>
      </c>
      <c r="G58" s="15">
        <v>0</v>
      </c>
      <c r="H58" s="15">
        <f>SUM(D58:G58)</f>
        <v>4614.96</v>
      </c>
      <c r="I58" s="15">
        <f>SUM(C58-H58)</f>
        <v>-614.96</v>
      </c>
    </row>
    <row r="59" spans="1:9" ht="13.5" thickBot="1">
      <c r="A59" s="16"/>
      <c r="B59" s="11" t="s">
        <v>7</v>
      </c>
      <c r="C59" s="11">
        <f aca="true" t="shared" si="5" ref="C59:I59">SUM(C54:C58)</f>
        <v>27600</v>
      </c>
      <c r="D59" s="11">
        <f t="shared" si="5"/>
        <v>6870.03</v>
      </c>
      <c r="E59" s="11">
        <f>SUM(E54:E58)</f>
        <v>6891.469999999999</v>
      </c>
      <c r="F59" s="11">
        <f>SUM(F54:F58)</f>
        <v>6887.12</v>
      </c>
      <c r="G59" s="11">
        <f>SUM(G54:G58)</f>
        <v>5195.0199999999995</v>
      </c>
      <c r="H59" s="11">
        <f t="shared" si="5"/>
        <v>25843.639999999996</v>
      </c>
      <c r="I59" s="11">
        <f t="shared" si="5"/>
        <v>1756.3600000000006</v>
      </c>
    </row>
    <row r="60" spans="1:9" ht="4.5" customHeight="1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12" t="s">
        <v>30</v>
      </c>
      <c r="B61" s="12"/>
      <c r="C61" s="15"/>
      <c r="D61" s="15"/>
      <c r="E61" s="15"/>
      <c r="F61" s="15"/>
      <c r="G61" s="15"/>
      <c r="H61" s="15"/>
      <c r="I61" s="15"/>
    </row>
    <row r="62" spans="1:9" ht="12.75">
      <c r="A62" s="16" t="s">
        <v>23</v>
      </c>
      <c r="B62" s="12"/>
      <c r="C62" s="15">
        <v>1700</v>
      </c>
      <c r="D62" s="15"/>
      <c r="E62" s="15">
        <v>300</v>
      </c>
      <c r="F62" s="15">
        <v>0</v>
      </c>
      <c r="G62" s="15">
        <v>1200</v>
      </c>
      <c r="H62" s="15">
        <f>SUM(D62:G62)</f>
        <v>1500</v>
      </c>
      <c r="I62" s="15">
        <f>SUM(C62-H62)</f>
        <v>200</v>
      </c>
    </row>
    <row r="63" spans="1:9" ht="12.75">
      <c r="A63" s="16" t="s">
        <v>15</v>
      </c>
      <c r="B63" s="12"/>
      <c r="C63" s="15">
        <v>300</v>
      </c>
      <c r="D63" s="15">
        <v>150</v>
      </c>
      <c r="E63" s="15"/>
      <c r="F63" s="15">
        <v>0</v>
      </c>
      <c r="G63" s="15">
        <v>210</v>
      </c>
      <c r="H63" s="15">
        <f>SUM(D63:G63)</f>
        <v>360</v>
      </c>
      <c r="I63" s="15">
        <f>SUM(C63-H63)</f>
        <v>-60</v>
      </c>
    </row>
    <row r="64" spans="1:9" ht="13.5" thickBot="1">
      <c r="A64" s="16"/>
      <c r="B64" s="12" t="s">
        <v>7</v>
      </c>
      <c r="C64" s="11">
        <f>SUM(C62:C63)</f>
        <v>2000</v>
      </c>
      <c r="D64" s="11">
        <f>SUM(D62:D63)</f>
        <v>150</v>
      </c>
      <c r="E64" s="11">
        <f>SUM(E62:E63)</f>
        <v>300</v>
      </c>
      <c r="F64" s="11">
        <f>SUM(F62:F63)</f>
        <v>0</v>
      </c>
      <c r="G64" s="11">
        <f>SUM(G62,G63)</f>
        <v>1410</v>
      </c>
      <c r="H64" s="11">
        <f>SUM(H62:H63)</f>
        <v>1860</v>
      </c>
      <c r="I64" s="11">
        <f>SUM(I62:I63)</f>
        <v>140</v>
      </c>
    </row>
    <row r="65" spans="1:9" ht="3.75" customHeight="1">
      <c r="A65" s="16"/>
      <c r="B65" s="15"/>
      <c r="C65" s="15"/>
      <c r="D65" s="15"/>
      <c r="E65" s="15"/>
      <c r="F65" s="15"/>
      <c r="G65" s="15"/>
      <c r="H65" s="15"/>
      <c r="I65" s="15"/>
    </row>
    <row r="66" spans="1:9" ht="12" customHeight="1" hidden="1">
      <c r="A66" s="16"/>
      <c r="B66" s="15"/>
      <c r="C66" s="15"/>
      <c r="D66" s="15"/>
      <c r="E66" s="15"/>
      <c r="F66" s="15"/>
      <c r="G66" s="15"/>
      <c r="H66" s="15"/>
      <c r="I66" s="15"/>
    </row>
    <row r="67" spans="1:9" ht="12" customHeight="1" hidden="1">
      <c r="A67" s="16"/>
      <c r="B67" s="15"/>
      <c r="C67" s="15"/>
      <c r="D67" s="15"/>
      <c r="E67" s="15"/>
      <c r="F67" s="15"/>
      <c r="G67" s="15"/>
      <c r="H67" s="15"/>
      <c r="I67" s="15"/>
    </row>
    <row r="68" spans="1:9" ht="12" customHeight="1" hidden="1">
      <c r="A68" s="16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2" t="s">
        <v>34</v>
      </c>
      <c r="B69" s="11"/>
      <c r="C69" s="15"/>
      <c r="D69" s="15"/>
      <c r="E69" s="15"/>
      <c r="F69" s="15"/>
      <c r="G69" s="15"/>
      <c r="H69" s="15"/>
      <c r="I69" s="15"/>
    </row>
    <row r="70" spans="1:9" ht="12.75">
      <c r="A70" s="16" t="s">
        <v>23</v>
      </c>
      <c r="B70" s="11"/>
      <c r="C70" s="15">
        <v>0</v>
      </c>
      <c r="D70" s="15">
        <v>60</v>
      </c>
      <c r="E70" s="15"/>
      <c r="F70" s="15">
        <v>120</v>
      </c>
      <c r="G70" s="15">
        <v>0</v>
      </c>
      <c r="H70" s="15">
        <f>SUM(D70:G70)</f>
        <v>180</v>
      </c>
      <c r="I70" s="15">
        <f>SUM(C70-H70)</f>
        <v>-180</v>
      </c>
    </row>
    <row r="71" spans="1:9" ht="12.75">
      <c r="A71" s="16" t="s">
        <v>12</v>
      </c>
      <c r="B71" s="11"/>
      <c r="C71" s="15">
        <v>200</v>
      </c>
      <c r="D71" s="15">
        <v>35.99</v>
      </c>
      <c r="E71" s="15"/>
      <c r="F71" s="15">
        <v>60.53</v>
      </c>
      <c r="G71" s="15">
        <v>80.92</v>
      </c>
      <c r="H71" s="15">
        <f aca="true" t="shared" si="6" ref="H71:H79">SUM(D71:G71)</f>
        <v>177.44</v>
      </c>
      <c r="I71" s="15">
        <f aca="true" t="shared" si="7" ref="I71:I79">SUM(C71-H71)</f>
        <v>22.560000000000002</v>
      </c>
    </row>
    <row r="72" spans="1:9" ht="12.75">
      <c r="A72" s="16" t="s">
        <v>35</v>
      </c>
      <c r="B72" s="11"/>
      <c r="C72" s="15">
        <v>6600</v>
      </c>
      <c r="D72" s="15">
        <v>1638.61</v>
      </c>
      <c r="E72" s="15">
        <v>1694.11</v>
      </c>
      <c r="F72" s="15">
        <v>1890.06</v>
      </c>
      <c r="G72" s="15">
        <v>1714.37</v>
      </c>
      <c r="H72" s="15">
        <f t="shared" si="6"/>
        <v>6937.15</v>
      </c>
      <c r="I72" s="35">
        <f t="shared" si="7"/>
        <v>-337.14999999999964</v>
      </c>
    </row>
    <row r="73" spans="1:9" ht="12.75">
      <c r="A73" s="16" t="s">
        <v>36</v>
      </c>
      <c r="B73" s="11"/>
      <c r="C73" s="15">
        <v>4000</v>
      </c>
      <c r="D73" s="15">
        <v>1668.34</v>
      </c>
      <c r="E73" s="15">
        <v>247</v>
      </c>
      <c r="F73" s="15">
        <v>300.75</v>
      </c>
      <c r="G73" s="15">
        <v>2016.22</v>
      </c>
      <c r="H73" s="15">
        <f t="shared" si="6"/>
        <v>4232.31</v>
      </c>
      <c r="I73" s="35">
        <f t="shared" si="7"/>
        <v>-232.3100000000004</v>
      </c>
    </row>
    <row r="74" spans="1:9" ht="12.75">
      <c r="A74" s="16" t="s">
        <v>65</v>
      </c>
      <c r="B74" s="11"/>
      <c r="C74" s="15">
        <v>0</v>
      </c>
      <c r="D74" s="15">
        <v>0</v>
      </c>
      <c r="E74" s="15"/>
      <c r="F74" s="15">
        <v>0</v>
      </c>
      <c r="G74" s="15">
        <v>0</v>
      </c>
      <c r="H74" s="15">
        <f t="shared" si="6"/>
        <v>0</v>
      </c>
      <c r="I74" s="15">
        <f t="shared" si="7"/>
        <v>0</v>
      </c>
    </row>
    <row r="75" spans="1:9" ht="12.75">
      <c r="A75" s="16" t="s">
        <v>37</v>
      </c>
      <c r="B75" s="11"/>
      <c r="C75" s="15">
        <v>28000</v>
      </c>
      <c r="D75" s="15">
        <v>316</v>
      </c>
      <c r="E75" s="15">
        <v>14950</v>
      </c>
      <c r="F75" s="15">
        <v>12076.13</v>
      </c>
      <c r="G75" s="15">
        <v>0</v>
      </c>
      <c r="H75" s="15">
        <f t="shared" si="6"/>
        <v>27342.129999999997</v>
      </c>
      <c r="I75" s="15">
        <f t="shared" si="7"/>
        <v>657.8700000000026</v>
      </c>
    </row>
    <row r="76" spans="1:9" ht="12.75">
      <c r="A76" s="16" t="s">
        <v>38</v>
      </c>
      <c r="B76" s="11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si="6"/>
        <v>0</v>
      </c>
      <c r="I76" s="15">
        <f t="shared" si="7"/>
        <v>0</v>
      </c>
    </row>
    <row r="77" spans="1:9" s="9" customFormat="1" ht="13.5">
      <c r="A77" s="21" t="s">
        <v>68</v>
      </c>
      <c r="B77" s="20"/>
      <c r="C77" s="26">
        <v>300</v>
      </c>
      <c r="D77" s="15">
        <v>0</v>
      </c>
      <c r="E77" s="15">
        <v>0</v>
      </c>
      <c r="F77" s="15">
        <v>0</v>
      </c>
      <c r="G77" s="15">
        <v>125</v>
      </c>
      <c r="H77" s="15">
        <f t="shared" si="6"/>
        <v>125</v>
      </c>
      <c r="I77" s="15">
        <f t="shared" si="7"/>
        <v>175</v>
      </c>
    </row>
    <row r="78" spans="1:9" ht="13.5">
      <c r="A78" s="21" t="s">
        <v>39</v>
      </c>
      <c r="B78" s="20"/>
      <c r="C78" s="26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6"/>
        <v>0</v>
      </c>
      <c r="I78" s="15">
        <f t="shared" si="7"/>
        <v>0</v>
      </c>
    </row>
    <row r="79" spans="1:9" s="9" customFormat="1" ht="13.5" thickBot="1">
      <c r="A79" s="21" t="s">
        <v>40</v>
      </c>
      <c r="B79" s="22"/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15">
        <f t="shared" si="6"/>
        <v>0</v>
      </c>
      <c r="I79" s="15">
        <f t="shared" si="7"/>
        <v>0</v>
      </c>
    </row>
    <row r="80" spans="1:9" ht="13.5" thickBot="1">
      <c r="A80" s="16"/>
      <c r="B80" s="11" t="s">
        <v>7</v>
      </c>
      <c r="C80" s="11">
        <f>SUM(C70:C79)</f>
        <v>39100</v>
      </c>
      <c r="D80" s="11">
        <f>SUM(D70:D79)</f>
        <v>3718.9399999999996</v>
      </c>
      <c r="E80" s="11">
        <f>SUM(E70:E79)</f>
        <v>16891.11</v>
      </c>
      <c r="F80" s="11">
        <f>SUM(F70:F79)</f>
        <v>14447.47</v>
      </c>
      <c r="G80" s="11">
        <f>SUM(G70:G79)</f>
        <v>3936.51</v>
      </c>
      <c r="H80" s="11">
        <f>SUM(H70:H77)</f>
        <v>38994.03</v>
      </c>
      <c r="I80" s="11">
        <f>SUM(I70:I79)</f>
        <v>105.97000000000253</v>
      </c>
    </row>
    <row r="81" spans="1:9" ht="4.5" customHeight="1">
      <c r="A81" s="16"/>
      <c r="B81" s="11"/>
      <c r="C81" s="15"/>
      <c r="D81" s="16"/>
      <c r="E81" s="16"/>
      <c r="F81" s="16"/>
      <c r="G81" s="16"/>
      <c r="H81" s="16"/>
      <c r="I81" s="16"/>
    </row>
    <row r="82" spans="1:9" ht="12.75">
      <c r="A82" s="12" t="s">
        <v>41</v>
      </c>
      <c r="B82" s="11"/>
      <c r="C82" s="15"/>
      <c r="D82" s="15"/>
      <c r="E82" s="15"/>
      <c r="F82" s="15"/>
      <c r="G82" s="15"/>
      <c r="H82" s="15"/>
      <c r="I82" s="15"/>
    </row>
    <row r="83" spans="1:9" ht="12.75">
      <c r="A83" s="16" t="s">
        <v>42</v>
      </c>
      <c r="B83" s="11"/>
      <c r="C83" s="15">
        <v>1000</v>
      </c>
      <c r="D83" s="15">
        <v>204</v>
      </c>
      <c r="E83" s="15">
        <v>186</v>
      </c>
      <c r="F83" s="15">
        <v>309</v>
      </c>
      <c r="G83" s="15">
        <v>60</v>
      </c>
      <c r="H83" s="15">
        <f>SUM(D83:G83)</f>
        <v>759</v>
      </c>
      <c r="I83" s="15">
        <f>SUM(C83-H83)</f>
        <v>241</v>
      </c>
    </row>
    <row r="84" spans="1:9" ht="12.75">
      <c r="A84" s="16" t="s">
        <v>12</v>
      </c>
      <c r="B84" s="11"/>
      <c r="C84" s="15">
        <v>200</v>
      </c>
      <c r="D84" s="15">
        <v>192.5</v>
      </c>
      <c r="E84" s="15">
        <v>20.11</v>
      </c>
      <c r="F84" s="15">
        <v>99.14</v>
      </c>
      <c r="G84" s="15">
        <v>0</v>
      </c>
      <c r="H84" s="15">
        <f aca="true" t="shared" si="8" ref="H84:H90">SUM(D84:G84)</f>
        <v>311.75</v>
      </c>
      <c r="I84" s="15">
        <f aca="true" t="shared" si="9" ref="I84:I90">SUM(C84-H84)</f>
        <v>-111.75</v>
      </c>
    </row>
    <row r="85" spans="1:9" ht="12.75">
      <c r="A85" s="16" t="s">
        <v>43</v>
      </c>
      <c r="B85" s="11"/>
      <c r="C85" s="15">
        <v>6600</v>
      </c>
      <c r="D85" s="15">
        <v>3300</v>
      </c>
      <c r="E85" s="15">
        <v>3300</v>
      </c>
      <c r="F85" s="15">
        <v>0</v>
      </c>
      <c r="G85" s="15">
        <v>0</v>
      </c>
      <c r="H85" s="15">
        <f t="shared" si="8"/>
        <v>6600</v>
      </c>
      <c r="I85" s="15">
        <f t="shared" si="9"/>
        <v>0</v>
      </c>
    </row>
    <row r="86" spans="1:9" ht="12.75">
      <c r="A86" s="16" t="s">
        <v>77</v>
      </c>
      <c r="B86" s="11"/>
      <c r="C86" s="15">
        <v>4000</v>
      </c>
      <c r="D86" s="15">
        <v>1050</v>
      </c>
      <c r="E86" s="15">
        <v>825</v>
      </c>
      <c r="F86" s="15">
        <v>2175</v>
      </c>
      <c r="G86" s="15">
        <v>450</v>
      </c>
      <c r="H86" s="15">
        <f t="shared" si="8"/>
        <v>4500</v>
      </c>
      <c r="I86" s="15">
        <f t="shared" si="9"/>
        <v>-500</v>
      </c>
    </row>
    <row r="87" spans="1:9" ht="12.75">
      <c r="A87" s="16" t="s">
        <v>66</v>
      </c>
      <c r="B87" s="11"/>
      <c r="C87" s="15">
        <v>2000</v>
      </c>
      <c r="D87" s="15">
        <v>558.62</v>
      </c>
      <c r="E87" s="15">
        <v>403.2</v>
      </c>
      <c r="F87" s="15">
        <v>1051.6</v>
      </c>
      <c r="G87" s="15">
        <v>0</v>
      </c>
      <c r="H87" s="15">
        <f t="shared" si="8"/>
        <v>2013.4199999999998</v>
      </c>
      <c r="I87" s="15">
        <f t="shared" si="9"/>
        <v>-13.419999999999845</v>
      </c>
    </row>
    <row r="88" spans="1:9" ht="12.75">
      <c r="A88" s="16" t="s">
        <v>78</v>
      </c>
      <c r="B88" s="11"/>
      <c r="C88" s="15">
        <v>3000</v>
      </c>
      <c r="D88" s="15">
        <v>970</v>
      </c>
      <c r="E88" s="15">
        <v>1090</v>
      </c>
      <c r="F88" s="15">
        <v>1660</v>
      </c>
      <c r="G88" s="15">
        <v>90</v>
      </c>
      <c r="H88" s="15">
        <f t="shared" si="8"/>
        <v>3810</v>
      </c>
      <c r="I88" s="15">
        <f t="shared" si="9"/>
        <v>-810</v>
      </c>
    </row>
    <row r="89" spans="1:9" ht="12.75">
      <c r="A89" s="16" t="s">
        <v>73</v>
      </c>
      <c r="B89" s="11"/>
      <c r="C89" s="15">
        <v>200</v>
      </c>
      <c r="D89" s="15">
        <v>0</v>
      </c>
      <c r="E89" s="15">
        <v>0</v>
      </c>
      <c r="F89" s="15">
        <v>0</v>
      </c>
      <c r="G89" s="15">
        <v>0</v>
      </c>
      <c r="H89" s="15">
        <f t="shared" si="8"/>
        <v>0</v>
      </c>
      <c r="I89" s="15">
        <f t="shared" si="9"/>
        <v>200</v>
      </c>
    </row>
    <row r="90" spans="1:9" ht="12.75">
      <c r="A90" s="16" t="s">
        <v>80</v>
      </c>
      <c r="B90" s="11"/>
      <c r="C90" s="15">
        <v>13600</v>
      </c>
      <c r="D90" s="15">
        <v>56.12</v>
      </c>
      <c r="E90" s="15">
        <v>0</v>
      </c>
      <c r="F90" s="15">
        <v>1348.03</v>
      </c>
      <c r="G90" s="15">
        <v>0</v>
      </c>
      <c r="H90" s="15">
        <f t="shared" si="8"/>
        <v>1404.1499999999999</v>
      </c>
      <c r="I90" s="15">
        <f t="shared" si="9"/>
        <v>12195.85</v>
      </c>
    </row>
    <row r="91" spans="1:9" ht="12.75">
      <c r="A91" s="16" t="s">
        <v>79</v>
      </c>
      <c r="B91" s="11"/>
      <c r="C91" s="15"/>
      <c r="D91" s="15">
        <v>2905</v>
      </c>
      <c r="E91" s="15"/>
      <c r="F91" s="15">
        <v>2100</v>
      </c>
      <c r="G91" s="15">
        <v>0</v>
      </c>
      <c r="H91" s="15">
        <f>SUM(D91:G91)</f>
        <v>5005</v>
      </c>
      <c r="I91" s="15">
        <f>SUM(C91-H91)</f>
        <v>-5005</v>
      </c>
    </row>
    <row r="92" spans="1:9" ht="12.75">
      <c r="A92" s="16"/>
      <c r="B92" s="11" t="s">
        <v>7</v>
      </c>
      <c r="C92" s="11">
        <f aca="true" t="shared" si="10" ref="C92:I92">SUM(C83:C91)</f>
        <v>30600</v>
      </c>
      <c r="D92" s="11">
        <f t="shared" si="10"/>
        <v>9236.24</v>
      </c>
      <c r="E92" s="11">
        <f t="shared" si="10"/>
        <v>5824.31</v>
      </c>
      <c r="F92" s="11">
        <f t="shared" si="10"/>
        <v>8742.77</v>
      </c>
      <c r="G92" s="11">
        <f t="shared" si="10"/>
        <v>600</v>
      </c>
      <c r="H92" s="11">
        <f t="shared" si="10"/>
        <v>24403.32</v>
      </c>
      <c r="I92" s="11">
        <f t="shared" si="10"/>
        <v>6196.68</v>
      </c>
    </row>
    <row r="93" spans="1:9" ht="4.5" customHeight="1">
      <c r="A93" s="16"/>
      <c r="B93" s="11"/>
      <c r="C93" s="15"/>
      <c r="D93" s="15"/>
      <c r="E93" s="15"/>
      <c r="F93" s="15"/>
      <c r="G93" s="15"/>
      <c r="H93" s="15"/>
      <c r="I93" s="15"/>
    </row>
    <row r="94" spans="1:9" ht="13.5" thickBot="1">
      <c r="A94" s="12" t="s">
        <v>44</v>
      </c>
      <c r="B94" s="11"/>
      <c r="C94" s="15"/>
      <c r="D94" s="15"/>
      <c r="E94" s="15"/>
      <c r="F94" s="15"/>
      <c r="G94" s="15"/>
      <c r="H94" s="15"/>
      <c r="I94" s="15"/>
    </row>
    <row r="95" spans="1:9" ht="13.5" thickBot="1">
      <c r="A95" s="16"/>
      <c r="B95" s="11" t="s">
        <v>7</v>
      </c>
      <c r="C95" s="11">
        <v>75.8</v>
      </c>
      <c r="D95" s="11">
        <v>0</v>
      </c>
      <c r="E95" s="11">
        <v>0</v>
      </c>
      <c r="F95" s="11">
        <v>0</v>
      </c>
      <c r="G95" s="11">
        <v>75.8</v>
      </c>
      <c r="H95" s="11">
        <f>SUM(D95:G95)</f>
        <v>75.8</v>
      </c>
      <c r="I95" s="11">
        <f>SUM(C95-H95)</f>
        <v>0</v>
      </c>
    </row>
    <row r="96" spans="1:9" ht="5.25" customHeight="1">
      <c r="A96" s="16"/>
      <c r="B96" s="11"/>
      <c r="C96" s="15"/>
      <c r="D96" s="15"/>
      <c r="E96" s="15"/>
      <c r="F96" s="15"/>
      <c r="G96" s="15"/>
      <c r="H96" s="15"/>
      <c r="I96" s="15"/>
    </row>
    <row r="97" spans="1:9" ht="12.75">
      <c r="A97" s="12" t="s">
        <v>45</v>
      </c>
      <c r="B97" s="11"/>
      <c r="C97" s="15"/>
      <c r="D97" s="15"/>
      <c r="E97" s="15"/>
      <c r="F97" s="15"/>
      <c r="G97" s="15"/>
      <c r="H97" s="15"/>
      <c r="I97" s="15"/>
    </row>
    <row r="98" spans="1:9" ht="12.75">
      <c r="A98" s="16" t="s">
        <v>46</v>
      </c>
      <c r="B98" s="11"/>
      <c r="C98" s="15"/>
      <c r="D98" s="15"/>
      <c r="E98" s="15"/>
      <c r="F98" s="15"/>
      <c r="G98" s="15">
        <v>0</v>
      </c>
      <c r="H98" s="15">
        <f>SUM(D98:G98)</f>
        <v>0</v>
      </c>
      <c r="I98" s="15">
        <v>0</v>
      </c>
    </row>
    <row r="99" spans="1:9" ht="12.75">
      <c r="A99" s="16" t="s">
        <v>47</v>
      </c>
      <c r="B99" s="11"/>
      <c r="C99" s="15"/>
      <c r="D99" s="15"/>
      <c r="E99" s="15"/>
      <c r="F99" s="15"/>
      <c r="G99" s="15">
        <v>0</v>
      </c>
      <c r="H99" s="15">
        <f>SUM(D99:G99)</f>
        <v>0</v>
      </c>
      <c r="I99" s="15">
        <v>0</v>
      </c>
    </row>
    <row r="100" spans="1:9" s="28" customFormat="1" ht="13.5" thickBot="1">
      <c r="A100" s="16"/>
      <c r="B100" s="11" t="s">
        <v>7</v>
      </c>
      <c r="C100" s="11">
        <f aca="true" t="shared" si="11" ref="C100:I100">SUM(C98:C99)</f>
        <v>0</v>
      </c>
      <c r="D100" s="11">
        <f t="shared" si="11"/>
        <v>0</v>
      </c>
      <c r="E100" s="11">
        <f>SUM(E98:E99)</f>
        <v>0</v>
      </c>
      <c r="F100" s="11">
        <f>SUM(F98:F99)</f>
        <v>0</v>
      </c>
      <c r="G100" s="11">
        <f>SUM(G98:G99)</f>
        <v>0</v>
      </c>
      <c r="H100" s="11">
        <f t="shared" si="11"/>
        <v>0</v>
      </c>
      <c r="I100" s="11">
        <f t="shared" si="11"/>
        <v>0</v>
      </c>
    </row>
    <row r="101" s="27" customFormat="1" ht="12.75"/>
    <row r="102" s="27" customFormat="1" ht="12.75"/>
    <row r="103" s="27" customFormat="1" ht="12.75"/>
    <row r="104" s="27" customFormat="1" ht="12.75"/>
    <row r="105" spans="1:9" s="8" customFormat="1" ht="12.75">
      <c r="A105" s="32"/>
      <c r="B105" s="33"/>
      <c r="C105" s="30"/>
      <c r="D105" s="33"/>
      <c r="E105" s="33" t="s">
        <v>76</v>
      </c>
      <c r="I105" s="34" t="s">
        <v>51</v>
      </c>
    </row>
    <row r="106" spans="1:9" s="31" customFormat="1" ht="12.75">
      <c r="A106" s="12" t="s">
        <v>1</v>
      </c>
      <c r="B106" s="12"/>
      <c r="C106" s="13" t="s">
        <v>2</v>
      </c>
      <c r="D106" s="14" t="s">
        <v>3</v>
      </c>
      <c r="E106" s="14" t="s">
        <v>4</v>
      </c>
      <c r="F106" s="14" t="s">
        <v>5</v>
      </c>
      <c r="G106" s="14" t="s">
        <v>6</v>
      </c>
      <c r="H106" s="14" t="s">
        <v>7</v>
      </c>
      <c r="I106" s="12" t="s">
        <v>32</v>
      </c>
    </row>
    <row r="107" spans="1:9" ht="12.75">
      <c r="A107" s="12" t="s">
        <v>48</v>
      </c>
      <c r="B107" s="11"/>
      <c r="C107" s="15"/>
      <c r="D107" s="15"/>
      <c r="E107" s="15"/>
      <c r="F107" s="15"/>
      <c r="G107" s="15"/>
      <c r="H107" s="15"/>
      <c r="I107" s="15"/>
    </row>
    <row r="108" spans="1:9" ht="12.75">
      <c r="A108" s="16" t="s">
        <v>23</v>
      </c>
      <c r="B108" s="11"/>
      <c r="C108" s="15">
        <v>5200</v>
      </c>
      <c r="D108" s="15">
        <v>51</v>
      </c>
      <c r="E108" s="15">
        <v>2584</v>
      </c>
      <c r="F108" s="15">
        <v>216.71</v>
      </c>
      <c r="G108" s="15">
        <v>2490</v>
      </c>
      <c r="H108" s="15">
        <f aca="true" t="shared" si="12" ref="H108:H113">SUM(D108:G108)</f>
        <v>5341.71</v>
      </c>
      <c r="I108" s="15">
        <f aca="true" t="shared" si="13" ref="I108:I113">SUM(C108-H108)</f>
        <v>-141.71000000000004</v>
      </c>
    </row>
    <row r="109" spans="1:9" ht="12.75">
      <c r="A109" s="16" t="s">
        <v>49</v>
      </c>
      <c r="B109" s="11"/>
      <c r="C109" s="15">
        <v>2500</v>
      </c>
      <c r="D109" s="15">
        <v>423</v>
      </c>
      <c r="E109" s="15">
        <v>513</v>
      </c>
      <c r="F109" s="15">
        <v>468</v>
      </c>
      <c r="G109" s="15">
        <v>432</v>
      </c>
      <c r="H109" s="15">
        <f t="shared" si="12"/>
        <v>1836</v>
      </c>
      <c r="I109" s="15">
        <f t="shared" si="13"/>
        <v>664</v>
      </c>
    </row>
    <row r="110" spans="1:9" ht="12.75">
      <c r="A110" s="16" t="s">
        <v>50</v>
      </c>
      <c r="B110" s="11"/>
      <c r="C110" s="15">
        <v>400</v>
      </c>
      <c r="D110" s="15">
        <v>58.8</v>
      </c>
      <c r="E110" s="15">
        <v>44.18</v>
      </c>
      <c r="F110" s="15">
        <v>38.08</v>
      </c>
      <c r="G110" s="15">
        <v>15.98</v>
      </c>
      <c r="H110" s="15">
        <f t="shared" si="12"/>
        <v>157.04</v>
      </c>
      <c r="I110" s="15">
        <f t="shared" si="13"/>
        <v>242.96</v>
      </c>
    </row>
    <row r="111" spans="1:9" ht="12.75">
      <c r="A111" s="16" t="s">
        <v>69</v>
      </c>
      <c r="B111" s="11"/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f t="shared" si="12"/>
        <v>0</v>
      </c>
      <c r="I111" s="15">
        <f t="shared" si="13"/>
        <v>0</v>
      </c>
    </row>
    <row r="112" spans="1:9" ht="12.75">
      <c r="A112" s="16" t="s">
        <v>15</v>
      </c>
      <c r="B112" s="11"/>
      <c r="C112" s="15">
        <v>2500</v>
      </c>
      <c r="D112" s="15">
        <v>200</v>
      </c>
      <c r="E112" s="15">
        <v>0</v>
      </c>
      <c r="F112" s="15">
        <v>0</v>
      </c>
      <c r="G112" s="15">
        <v>2043.24</v>
      </c>
      <c r="H112" s="15">
        <f t="shared" si="12"/>
        <v>2243.24</v>
      </c>
      <c r="I112" s="15">
        <f t="shared" si="13"/>
        <v>256.7600000000002</v>
      </c>
    </row>
    <row r="113" spans="1:9" ht="12.75">
      <c r="A113" s="16" t="s">
        <v>12</v>
      </c>
      <c r="B113" s="11"/>
      <c r="C113" s="18">
        <v>200</v>
      </c>
      <c r="D113" s="15">
        <v>0</v>
      </c>
      <c r="E113" s="15">
        <v>0</v>
      </c>
      <c r="F113" s="15">
        <v>0</v>
      </c>
      <c r="G113" s="15">
        <v>49</v>
      </c>
      <c r="H113" s="15">
        <f t="shared" si="12"/>
        <v>49</v>
      </c>
      <c r="I113" s="15">
        <f t="shared" si="13"/>
        <v>151</v>
      </c>
    </row>
    <row r="114" spans="1:9" ht="13.5" thickBot="1">
      <c r="A114" s="16"/>
      <c r="B114" s="11" t="s">
        <v>7</v>
      </c>
      <c r="C114" s="11">
        <f aca="true" t="shared" si="14" ref="C114:I114">SUM(C108:C113)</f>
        <v>10800</v>
      </c>
      <c r="D114" s="11">
        <f>SUM(D108:D113)</f>
        <v>732.8</v>
      </c>
      <c r="E114" s="11">
        <f>SUM(E108:E113)</f>
        <v>3141.18</v>
      </c>
      <c r="F114" s="11">
        <f>SUM(F108:F113)</f>
        <v>722.7900000000001</v>
      </c>
      <c r="G114" s="11">
        <f>SUM(G108:G113)</f>
        <v>5030.22</v>
      </c>
      <c r="H114" s="11">
        <f t="shared" si="14"/>
        <v>9626.99</v>
      </c>
      <c r="I114" s="11">
        <f t="shared" si="14"/>
        <v>1173.0100000000002</v>
      </c>
    </row>
    <row r="115" spans="1:9" ht="6" customHeight="1">
      <c r="A115" s="16"/>
      <c r="B115" s="12"/>
      <c r="C115" s="15"/>
      <c r="D115" s="16"/>
      <c r="E115" s="16"/>
      <c r="F115" s="16"/>
      <c r="G115" s="16"/>
      <c r="H115" s="16"/>
      <c r="I115" s="16"/>
    </row>
    <row r="116" spans="1:9" ht="13.5" thickBot="1">
      <c r="A116" s="12" t="s">
        <v>52</v>
      </c>
      <c r="B116" s="11"/>
      <c r="C116" s="15"/>
      <c r="D116" s="15"/>
      <c r="E116" s="15"/>
      <c r="F116" s="15"/>
      <c r="G116" s="15"/>
      <c r="H116" s="15"/>
      <c r="I116" s="15"/>
    </row>
    <row r="117" spans="1:9" ht="12.75">
      <c r="A117" s="16"/>
      <c r="B117" s="11" t="s">
        <v>7</v>
      </c>
      <c r="C117" s="11">
        <v>16000</v>
      </c>
      <c r="D117" s="11">
        <v>0</v>
      </c>
      <c r="E117" s="11">
        <v>0</v>
      </c>
      <c r="F117" s="11">
        <v>0</v>
      </c>
      <c r="G117" s="11">
        <v>12312.5</v>
      </c>
      <c r="H117" s="11">
        <f>SUM(D117:G117)</f>
        <v>12312.5</v>
      </c>
      <c r="I117" s="11">
        <f>SUM(C117-H117)</f>
        <v>3687.5</v>
      </c>
    </row>
    <row r="118" spans="1:9" ht="5.25" customHeight="1">
      <c r="A118" s="16"/>
      <c r="B118" s="11"/>
      <c r="C118" s="15"/>
      <c r="D118" s="15"/>
      <c r="E118" s="15"/>
      <c r="F118" s="15"/>
      <c r="G118" s="15"/>
      <c r="H118" s="15"/>
      <c r="I118" s="15"/>
    </row>
    <row r="119" spans="1:9" ht="12.75">
      <c r="A119" s="12" t="s">
        <v>53</v>
      </c>
      <c r="B119" s="11"/>
      <c r="C119" s="15"/>
      <c r="D119" s="15"/>
      <c r="E119" s="15"/>
      <c r="F119" s="15"/>
      <c r="G119" s="15"/>
      <c r="H119" s="15"/>
      <c r="I119" s="15"/>
    </row>
    <row r="120" spans="1:9" ht="12.75">
      <c r="A120" s="16"/>
      <c r="B120" s="11" t="s">
        <v>7</v>
      </c>
      <c r="C120" s="11">
        <v>6600</v>
      </c>
      <c r="D120" s="11">
        <v>1499.81</v>
      </c>
      <c r="E120" s="11">
        <v>1497</v>
      </c>
      <c r="F120" s="11">
        <v>1509.19</v>
      </c>
      <c r="G120" s="11">
        <v>1484.49</v>
      </c>
      <c r="H120" s="11">
        <f>SUM(D120:G120)</f>
        <v>5990.49</v>
      </c>
      <c r="I120" s="11">
        <f>SUM(C120-H120)</f>
        <v>609.5100000000002</v>
      </c>
    </row>
    <row r="121" spans="1:9" ht="6" customHeight="1">
      <c r="A121" s="16"/>
      <c r="B121" s="11"/>
      <c r="C121" s="15"/>
      <c r="D121" s="15"/>
      <c r="E121" s="15"/>
      <c r="F121" s="15"/>
      <c r="G121" s="15"/>
      <c r="H121" s="15"/>
      <c r="I121" s="15"/>
    </row>
    <row r="122" spans="1:9" ht="12.75">
      <c r="A122" s="12" t="s">
        <v>54</v>
      </c>
      <c r="B122" s="11"/>
      <c r="C122" s="15"/>
      <c r="D122" s="15"/>
      <c r="E122" s="15"/>
      <c r="F122" s="15"/>
      <c r="G122" s="15"/>
      <c r="H122" s="15"/>
      <c r="I122" s="15"/>
    </row>
    <row r="123" spans="1:9" ht="12" customHeight="1">
      <c r="A123" s="16"/>
      <c r="B123" s="11" t="s">
        <v>7</v>
      </c>
      <c r="C123" s="11">
        <v>87000</v>
      </c>
      <c r="D123" s="11">
        <v>25292.3</v>
      </c>
      <c r="E123" s="11">
        <v>18911.25</v>
      </c>
      <c r="F123" s="11">
        <v>22685.91</v>
      </c>
      <c r="G123" s="11">
        <v>19533.75</v>
      </c>
      <c r="H123" s="11">
        <f>SUM(D123:G123)</f>
        <v>86423.21</v>
      </c>
      <c r="I123" s="11">
        <f>SUM(C123-H123)</f>
        <v>576.7899999999936</v>
      </c>
    </row>
    <row r="124" spans="1:9" ht="5.25" customHeight="1">
      <c r="A124" s="16"/>
      <c r="B124" s="11"/>
      <c r="C124" s="15"/>
      <c r="D124" s="15"/>
      <c r="E124" s="15"/>
      <c r="F124" s="15"/>
      <c r="G124" s="15"/>
      <c r="H124" s="15"/>
      <c r="I124" s="15"/>
    </row>
    <row r="125" spans="1:9" ht="12.75">
      <c r="A125" s="12" t="s">
        <v>55</v>
      </c>
      <c r="B125" s="11"/>
      <c r="C125" s="15"/>
      <c r="D125" s="15"/>
      <c r="E125" s="15"/>
      <c r="F125" s="15"/>
      <c r="G125" s="15"/>
      <c r="H125" s="15"/>
      <c r="I125" s="15"/>
    </row>
    <row r="126" spans="1:9" ht="12.75">
      <c r="A126" s="16" t="s">
        <v>23</v>
      </c>
      <c r="B126" s="11"/>
      <c r="C126" s="15">
        <v>400</v>
      </c>
      <c r="D126" s="15">
        <v>30</v>
      </c>
      <c r="E126" s="15">
        <v>130</v>
      </c>
      <c r="F126" s="15">
        <v>345</v>
      </c>
      <c r="G126" s="15">
        <v>245</v>
      </c>
      <c r="H126" s="15">
        <f>SUM(D126:G126)</f>
        <v>750</v>
      </c>
      <c r="I126" s="15">
        <f>SUM(C126-H126)</f>
        <v>-350</v>
      </c>
    </row>
    <row r="127" spans="1:9" ht="12.75">
      <c r="A127" s="21" t="s">
        <v>70</v>
      </c>
      <c r="B127" s="11"/>
      <c r="C127" s="15">
        <v>4500</v>
      </c>
      <c r="D127" s="15">
        <v>0</v>
      </c>
      <c r="E127" s="15">
        <v>2587.04</v>
      </c>
      <c r="F127" s="15">
        <v>0</v>
      </c>
      <c r="G127" s="15">
        <v>1247.97</v>
      </c>
      <c r="H127" s="15">
        <f aca="true" t="shared" si="15" ref="H127:H132">SUM(D127:G127)</f>
        <v>3835.01</v>
      </c>
      <c r="I127" s="15">
        <f aca="true" t="shared" si="16" ref="I127:I132">SUM(C127-H127)</f>
        <v>664.9899999999998</v>
      </c>
    </row>
    <row r="128" spans="1:9" ht="12.75">
      <c r="A128" s="16" t="s">
        <v>57</v>
      </c>
      <c r="B128" s="11"/>
      <c r="C128" s="15">
        <v>3000</v>
      </c>
      <c r="D128" s="15">
        <v>1137.5</v>
      </c>
      <c r="E128" s="15">
        <v>852.75</v>
      </c>
      <c r="F128" s="15">
        <v>285</v>
      </c>
      <c r="G128" s="15">
        <v>1200</v>
      </c>
      <c r="H128" s="15">
        <f t="shared" si="15"/>
        <v>3475.25</v>
      </c>
      <c r="I128" s="15">
        <f t="shared" si="16"/>
        <v>-475.25</v>
      </c>
    </row>
    <row r="129" spans="1:9" ht="12.75">
      <c r="A129" s="16" t="s">
        <v>67</v>
      </c>
      <c r="B129" s="11"/>
      <c r="C129" s="15">
        <v>2800</v>
      </c>
      <c r="D129" s="15">
        <v>1365</v>
      </c>
      <c r="E129" s="15">
        <v>1365</v>
      </c>
      <c r="F129" s="15">
        <v>0</v>
      </c>
      <c r="G129" s="15">
        <v>0</v>
      </c>
      <c r="H129" s="15">
        <f t="shared" si="15"/>
        <v>2730</v>
      </c>
      <c r="I129" s="15">
        <f t="shared" si="16"/>
        <v>70</v>
      </c>
    </row>
    <row r="130" spans="1:9" ht="12.75">
      <c r="A130" s="21" t="s">
        <v>71</v>
      </c>
      <c r="B130" s="11"/>
      <c r="C130" s="15">
        <v>6400</v>
      </c>
      <c r="D130" s="15"/>
      <c r="E130" s="15">
        <v>0</v>
      </c>
      <c r="F130" s="15">
        <v>4712</v>
      </c>
      <c r="G130" s="15">
        <v>0</v>
      </c>
      <c r="H130" s="15">
        <f t="shared" si="15"/>
        <v>4712</v>
      </c>
      <c r="I130" s="15">
        <f t="shared" si="16"/>
        <v>1688</v>
      </c>
    </row>
    <row r="131" spans="1:9" ht="12.75">
      <c r="A131" s="16" t="s">
        <v>58</v>
      </c>
      <c r="B131" s="11"/>
      <c r="C131" s="15">
        <v>5000</v>
      </c>
      <c r="D131" s="15"/>
      <c r="E131" s="15">
        <v>3620.35</v>
      </c>
      <c r="F131" s="15">
        <v>0</v>
      </c>
      <c r="G131" s="15">
        <v>0</v>
      </c>
      <c r="H131" s="15">
        <f t="shared" si="15"/>
        <v>3620.35</v>
      </c>
      <c r="I131" s="15">
        <f t="shared" si="16"/>
        <v>1379.65</v>
      </c>
    </row>
    <row r="132" spans="1:9" ht="13.5" thickBot="1">
      <c r="A132" s="16" t="s">
        <v>56</v>
      </c>
      <c r="B132" s="11"/>
      <c r="C132" s="15">
        <v>600</v>
      </c>
      <c r="D132" s="15">
        <v>112.49</v>
      </c>
      <c r="E132" s="15">
        <v>128.26</v>
      </c>
      <c r="F132" s="15">
        <v>147.9</v>
      </c>
      <c r="G132" s="15">
        <v>138.86</v>
      </c>
      <c r="H132" s="15">
        <f t="shared" si="15"/>
        <v>527.51</v>
      </c>
      <c r="I132" s="15">
        <f t="shared" si="16"/>
        <v>72.49000000000001</v>
      </c>
    </row>
    <row r="133" spans="1:9" ht="13.5" thickBot="1">
      <c r="A133" s="16"/>
      <c r="B133" s="11" t="s">
        <v>7</v>
      </c>
      <c r="C133" s="11">
        <f aca="true" t="shared" si="17" ref="C133:I133">SUM(C126:C132)</f>
        <v>22700</v>
      </c>
      <c r="D133" s="11">
        <f t="shared" si="17"/>
        <v>2644.99</v>
      </c>
      <c r="E133" s="11">
        <f>SUM(E126:E132)</f>
        <v>8683.4</v>
      </c>
      <c r="F133" s="11">
        <f>SUM(F126:F132)</f>
        <v>5489.9</v>
      </c>
      <c r="G133" s="11">
        <f>SUM(G126:G132)</f>
        <v>2831.8300000000004</v>
      </c>
      <c r="H133" s="11">
        <f t="shared" si="17"/>
        <v>19650.12</v>
      </c>
      <c r="I133" s="11">
        <f t="shared" si="17"/>
        <v>3049.88</v>
      </c>
    </row>
    <row r="134" spans="1:9" ht="5.25" customHeight="1">
      <c r="A134" s="16"/>
      <c r="B134" s="11"/>
      <c r="C134" s="15"/>
      <c r="D134" s="15"/>
      <c r="E134" s="15"/>
      <c r="F134" s="15"/>
      <c r="G134" s="15"/>
      <c r="H134" s="15"/>
      <c r="I134" s="15"/>
    </row>
    <row r="135" spans="1:9" ht="13.5" thickBot="1">
      <c r="A135" s="12" t="s">
        <v>59</v>
      </c>
      <c r="B135" s="11"/>
      <c r="C135" s="15"/>
      <c r="D135" s="15"/>
      <c r="E135" s="15"/>
      <c r="F135" s="15"/>
      <c r="G135" s="15"/>
      <c r="H135" s="15"/>
      <c r="I135" s="15"/>
    </row>
    <row r="136" spans="1:9" ht="12.75">
      <c r="A136" s="16"/>
      <c r="B136" s="11" t="s">
        <v>7</v>
      </c>
      <c r="C136" s="11">
        <v>8500</v>
      </c>
      <c r="D136" s="11">
        <v>0</v>
      </c>
      <c r="E136" s="11">
        <v>0</v>
      </c>
      <c r="F136" s="11">
        <v>8414</v>
      </c>
      <c r="G136" s="11">
        <v>0</v>
      </c>
      <c r="H136" s="11">
        <f>SUM(D136:G136)</f>
        <v>8414</v>
      </c>
      <c r="I136" s="11">
        <f>SUM(C136-H136)</f>
        <v>86</v>
      </c>
    </row>
    <row r="137" spans="1:9" ht="4.5" customHeight="1">
      <c r="A137" s="16"/>
      <c r="B137" s="11"/>
      <c r="C137" s="15"/>
      <c r="D137" s="15"/>
      <c r="E137" s="15"/>
      <c r="F137" s="15"/>
      <c r="G137" s="15"/>
      <c r="H137" s="15"/>
      <c r="I137" s="15"/>
    </row>
    <row r="138" spans="1:9" ht="12.75">
      <c r="A138" s="12" t="s">
        <v>61</v>
      </c>
      <c r="B138" s="11"/>
      <c r="C138" s="15"/>
      <c r="D138" s="15"/>
      <c r="E138" s="15"/>
      <c r="F138" s="15"/>
      <c r="G138" s="15"/>
      <c r="H138" s="15"/>
      <c r="I138" s="15"/>
    </row>
    <row r="139" spans="1:9" ht="12.75">
      <c r="A139" s="16"/>
      <c r="B139" s="11" t="s">
        <v>7</v>
      </c>
      <c r="C139" s="11">
        <v>17924.2</v>
      </c>
      <c r="D139" s="11">
        <v>0</v>
      </c>
      <c r="E139" s="11">
        <v>3781.42</v>
      </c>
      <c r="F139" s="11">
        <v>872.59</v>
      </c>
      <c r="G139" s="11">
        <v>220</v>
      </c>
      <c r="H139" s="11">
        <f>SUM(D139:G139)</f>
        <v>4874.01</v>
      </c>
      <c r="I139" s="11">
        <f>SUM(C139-H139)</f>
        <v>13050.19</v>
      </c>
    </row>
    <row r="140" spans="1:9" ht="4.5" customHeight="1">
      <c r="A140" s="16"/>
      <c r="B140" s="11"/>
      <c r="C140" s="15"/>
      <c r="D140" s="15"/>
      <c r="E140" s="15"/>
      <c r="F140" s="15"/>
      <c r="G140" s="15"/>
      <c r="H140" s="15"/>
      <c r="I140" s="15"/>
    </row>
    <row r="141" spans="1:9" ht="12.75">
      <c r="A141" s="12" t="s">
        <v>60</v>
      </c>
      <c r="B141" s="11"/>
      <c r="C141" s="15"/>
      <c r="D141" s="15"/>
      <c r="E141" s="15"/>
      <c r="F141" s="15"/>
      <c r="G141" s="15"/>
      <c r="H141" s="15"/>
      <c r="I141" s="15"/>
    </row>
    <row r="142" spans="1:9" ht="12.75">
      <c r="A142" s="16"/>
      <c r="B142" s="11" t="s">
        <v>7</v>
      </c>
      <c r="C142" s="11">
        <v>731470</v>
      </c>
      <c r="D142" s="11">
        <v>0</v>
      </c>
      <c r="E142" s="11">
        <v>0</v>
      </c>
      <c r="F142" s="11">
        <v>0</v>
      </c>
      <c r="G142" s="11">
        <v>0</v>
      </c>
      <c r="H142" s="11">
        <f>SUM(D142:G142)</f>
        <v>0</v>
      </c>
      <c r="I142" s="11">
        <f>SUM(C142-H142)</f>
        <v>731470</v>
      </c>
    </row>
    <row r="143" spans="1:9" ht="6" customHeight="1">
      <c r="A143" s="16"/>
      <c r="B143" s="11"/>
      <c r="C143" s="15"/>
      <c r="D143" s="15"/>
      <c r="E143" s="15"/>
      <c r="F143" s="15"/>
      <c r="G143" s="15"/>
      <c r="H143" s="15"/>
      <c r="I143" s="15"/>
    </row>
    <row r="144" spans="1:9" ht="12.75">
      <c r="A144" s="24" t="s">
        <v>74</v>
      </c>
      <c r="B144" s="11"/>
      <c r="C144" s="15">
        <v>95000</v>
      </c>
      <c r="D144" s="15"/>
      <c r="E144" s="15"/>
      <c r="F144" s="15"/>
      <c r="G144" s="15"/>
      <c r="H144" s="15"/>
      <c r="I144" s="15"/>
    </row>
    <row r="145" spans="1:9" ht="15" customHeight="1" thickBot="1">
      <c r="A145" s="25" t="s">
        <v>62</v>
      </c>
      <c r="B145" s="11"/>
      <c r="C145" s="11">
        <f>SUM(C15)+(C21)+(C29)+(C32)+(C38)+(C46)+(C64)+(C59)+(C80)+(C92)+(C95)+(C100)+(C114)+(C117)+(C120)+(C123)+(C133)+(C136)+(C139)+(C142)+(C144)</f>
        <v>1278340</v>
      </c>
      <c r="D145" s="11">
        <f>SUM(D142,D139,D136,D133,D123,D120,D117,D114,D100,D95,D92,D80,D59,D64,D46,D38,D32,D29,D21,D15)</f>
        <v>85187.45000000001</v>
      </c>
      <c r="E145" s="11">
        <f>SUM(E142,E139,E136,E133,E123,E120,E117,E114,E100,E95,E92,E80,E59,E64,E46,E38,E32,E29,E21,E15)</f>
        <v>106606.06</v>
      </c>
      <c r="F145" s="11">
        <f>SUM(F142,F139,F136,F133,F123,F120,F117,F114,F100,F95,F92,F80,F59,F64,F46,F38,F32,F29,F21,F15)</f>
        <v>129225.84</v>
      </c>
      <c r="G145" s="11">
        <f>SUM(G142,G139,G136,G133,G123,G120,G117,G114,G100,G95,G92,G80,G59,G64,G46,G38,G32,G29,G21,G15)</f>
        <v>78049.09000000003</v>
      </c>
      <c r="H145" s="11">
        <f>SUM(D145:G145)</f>
        <v>399068.44</v>
      </c>
      <c r="I145" s="11">
        <f>SUM(C145-H145)</f>
        <v>879271.56</v>
      </c>
    </row>
    <row r="146" spans="1:9" ht="12.75">
      <c r="A146" s="16"/>
      <c r="B146" s="12"/>
      <c r="C146" s="15"/>
      <c r="D146" s="16"/>
      <c r="E146" s="16"/>
      <c r="F146" s="16"/>
      <c r="G146" s="16"/>
      <c r="H146" s="16"/>
      <c r="I146" s="16"/>
    </row>
    <row r="147" spans="1:9" ht="12.75">
      <c r="A147" s="16"/>
      <c r="B147" s="12"/>
      <c r="C147" s="15"/>
      <c r="D147" s="16"/>
      <c r="E147" s="16"/>
      <c r="F147" s="16"/>
      <c r="G147" s="16"/>
      <c r="H147" s="11"/>
      <c r="I147" s="16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Brenda</cp:lastModifiedBy>
  <cp:lastPrinted>2015-03-12T20:36:56Z</cp:lastPrinted>
  <dcterms:created xsi:type="dcterms:W3CDTF">2002-02-06T19:29:31Z</dcterms:created>
  <dcterms:modified xsi:type="dcterms:W3CDTF">2015-03-24T19:17:48Z</dcterms:modified>
  <cp:category/>
  <cp:version/>
  <cp:contentType/>
  <cp:contentStatus/>
</cp:coreProperties>
</file>