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80" windowWidth="9120" windowHeight="4245" activeTab="0"/>
  </bookViews>
  <sheets>
    <sheet name="EXPEND" sheetId="1" r:id="rId1"/>
  </sheets>
  <definedNames/>
  <calcPr fullCalcOnLoad="1"/>
</workbook>
</file>

<file path=xl/sharedStrings.xml><?xml version="1.0" encoding="utf-8"?>
<sst xmlns="http://schemas.openxmlformats.org/spreadsheetml/2006/main" count="145" uniqueCount="88">
  <si>
    <t xml:space="preserve"> -1-</t>
  </si>
  <si>
    <t>ACCOUNT</t>
  </si>
  <si>
    <t>BUDGET</t>
  </si>
  <si>
    <t>1ST</t>
  </si>
  <si>
    <t>2ND</t>
  </si>
  <si>
    <t>3RD</t>
  </si>
  <si>
    <t>4TH</t>
  </si>
  <si>
    <t>TOTAL</t>
  </si>
  <si>
    <t>BALANCE</t>
  </si>
  <si>
    <t>TOWNSHIP BOARD</t>
  </si>
  <si>
    <t>TRUSTEE WAGES</t>
  </si>
  <si>
    <t>SECRETARY WAGES</t>
  </si>
  <si>
    <t>SUPPLIES</t>
  </si>
  <si>
    <t>CONTRACTED SERVICES</t>
  </si>
  <si>
    <t>CONFERENCES</t>
  </si>
  <si>
    <t>PUBLISHING</t>
  </si>
  <si>
    <t>COMMUNICATIONS</t>
  </si>
  <si>
    <t>ASSOCIATION DUES</t>
  </si>
  <si>
    <t>EQUIPMENT</t>
  </si>
  <si>
    <t>SUPERVISOR</t>
  </si>
  <si>
    <t>SALARY</t>
  </si>
  <si>
    <t>DEPUTY</t>
  </si>
  <si>
    <t>ELECTIONS</t>
  </si>
  <si>
    <t>WAGES</t>
  </si>
  <si>
    <t>ATTORNEY</t>
  </si>
  <si>
    <t>ASSESSOR</t>
  </si>
  <si>
    <t>CONTRACTED SERVICE</t>
  </si>
  <si>
    <t>CLERK</t>
  </si>
  <si>
    <t>MILEAGE</t>
  </si>
  <si>
    <t>EQUIPMENT REPAIR</t>
  </si>
  <si>
    <t>BOARD OF REVIEW</t>
  </si>
  <si>
    <t xml:space="preserve"> -2-</t>
  </si>
  <si>
    <t xml:space="preserve">     BALANCE</t>
  </si>
  <si>
    <t>TREASURER</t>
  </si>
  <si>
    <t>BUILDING &amp; GROUNDS</t>
  </si>
  <si>
    <t>TELEPHONE</t>
  </si>
  <si>
    <t>UTILITIES-HALL</t>
  </si>
  <si>
    <t>MAINTENANCE/ REPAIRS</t>
  </si>
  <si>
    <t>IMPROVEMENTS</t>
  </si>
  <si>
    <t>OFFICE REMODEL</t>
  </si>
  <si>
    <t>LAND MORTGAGE</t>
  </si>
  <si>
    <t>CEMETERY</t>
  </si>
  <si>
    <t>CLERICAL</t>
  </si>
  <si>
    <t>LAWN CARE</t>
  </si>
  <si>
    <t>PLANNING/ ZONING</t>
  </si>
  <si>
    <t>Z.A. MILEAGE</t>
  </si>
  <si>
    <t xml:space="preserve"> -3-</t>
  </si>
  <si>
    <t>DRAINS AT LARGE</t>
  </si>
  <si>
    <t>TRASH PICK-UP</t>
  </si>
  <si>
    <t>RECREATION</t>
  </si>
  <si>
    <t>UTILITIES</t>
  </si>
  <si>
    <t>PARK MAINTENANCE</t>
  </si>
  <si>
    <t>PARADE FUNDS</t>
  </si>
  <si>
    <t>INSURANCE &amp; BONDS</t>
  </si>
  <si>
    <t>UNALLOCATED</t>
  </si>
  <si>
    <t>CONTINGENCIES</t>
  </si>
  <si>
    <t>GRAND TOTAL</t>
  </si>
  <si>
    <t>SECRETARY MILEAGE</t>
  </si>
  <si>
    <t>MAINTENANCE/REPAIR</t>
  </si>
  <si>
    <t>UTILITIES-HOUSE</t>
  </si>
  <si>
    <t>FOUNDATIONS</t>
  </si>
  <si>
    <t>PARK MOWING</t>
  </si>
  <si>
    <t>SNOW REMOVAL/HALL</t>
  </si>
  <si>
    <t>MASTER PLAN</t>
  </si>
  <si>
    <t>FOWLERVILLE REC</t>
  </si>
  <si>
    <t>PARK IMPROVEMENTS</t>
  </si>
  <si>
    <t>PAYROLL  EXPENSE</t>
  </si>
  <si>
    <t>PLOT BUY BACKS</t>
  </si>
  <si>
    <t>Road Fund Transfer</t>
  </si>
  <si>
    <t>REAPPRAISAL</t>
  </si>
  <si>
    <t>BURIALS</t>
  </si>
  <si>
    <t>CONTRACTED MNT/REPAIR</t>
  </si>
  <si>
    <t>IMPROVEMENTS/EQUIP</t>
  </si>
  <si>
    <t>COHOCTAH TOWNSHIP 16-17 EXPENDITURES</t>
  </si>
  <si>
    <t>CARETAKER/REPAIRS</t>
  </si>
  <si>
    <t>Z.A.</t>
  </si>
  <si>
    <t>COHOCTAH TOWNSHIP 18-19 EXPENDITURES</t>
  </si>
  <si>
    <t>COHOCTAH TOWNSHIP 18/19 EXPENDITURES</t>
  </si>
  <si>
    <t xml:space="preserve">1ST QTR </t>
  </si>
  <si>
    <t>2ND QTR</t>
  </si>
  <si>
    <t>3RD QTR</t>
  </si>
  <si>
    <t>4TH QTR</t>
  </si>
  <si>
    <t>STREETLIGHTS rev 01-19</t>
  </si>
  <si>
    <t>rev 02-19, 3-19</t>
  </si>
  <si>
    <t>rev 3-19</t>
  </si>
  <si>
    <t>rev 10-18, 01-19, 02-19, 3-19</t>
  </si>
  <si>
    <t>Report Date 04/01/2019 Final</t>
  </si>
  <si>
    <t>Adjustments made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</si>
</sst>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hh:mm\ AM/PM"/>
    <numFmt numFmtId="166" formatCode="hh:mm:ss\ AM/PM"/>
    <numFmt numFmtId="167" formatCode="hh:mm"/>
    <numFmt numFmtId="168" formatCode="hh:mm:ss"/>
    <numFmt numFmtId="169" formatCode="m/d/yy\ hh:mm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&quot;$&quot;#,##0.0_);\(&quot;$&quot;#,##0.0\)"/>
    <numFmt numFmtId="177" formatCode="&quot;$&quot;#,##0.000_);\(&quot;$&quot;#,##0.000\)"/>
    <numFmt numFmtId="178" formatCode="&quot;$&quot;#,##0.0000_);\(&quot;$&quot;#,##0.0000\)"/>
    <numFmt numFmtId="179" formatCode="&quot;$&quot;#,##0.00000_);\(&quot;$&quot;#,##0.00000\)"/>
    <numFmt numFmtId="180" formatCode="&quot;$&quot;#,##0.000000_);\(&quot;$&quot;#,##0.000000\)"/>
    <numFmt numFmtId="181" formatCode="&quot;$&quot;#,##0.0000000_);\(&quot;$&quot;#,##0.0000000\)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0E+00"/>
    <numFmt numFmtId="195" formatCode="0.0E+00"/>
    <numFmt numFmtId="196" formatCode="0.000E+00"/>
    <numFmt numFmtId="197" formatCode="0.0000E+00"/>
    <numFmt numFmtId="198" formatCode="0.00000E+00"/>
    <numFmt numFmtId="199" formatCode="0.000000E+00"/>
    <numFmt numFmtId="200" formatCode="0.0000000E+00"/>
    <numFmt numFmtId="201" formatCode="00"/>
    <numFmt numFmtId="202" formatCode="000"/>
    <numFmt numFmtId="203" formatCode="0000"/>
    <numFmt numFmtId="204" formatCode="00000"/>
    <numFmt numFmtId="205" formatCode="000000"/>
    <numFmt numFmtId="206" formatCode="0000000"/>
    <numFmt numFmtId="207" formatCode="00000000"/>
    <numFmt numFmtId="208" formatCode="&quot;$&quot;#,##0.0_);[Red]\(&quot;$&quot;#,##0.0\)"/>
    <numFmt numFmtId="209" formatCode="&quot;$&quot;#,##0.000_);[Red]\(&quot;$&quot;#,##0.000\)"/>
    <numFmt numFmtId="210" formatCode="&quot;$&quot;#,##0.0000_);[Red]\(&quot;$&quot;#,##0.0000\)"/>
    <numFmt numFmtId="211" formatCode="&quot;$&quot;#,##0.00000_);[Red]\(&quot;$&quot;#,##0.00000\)"/>
    <numFmt numFmtId="212" formatCode="&quot;$&quot;#,##0.000000_);[Red]\(&quot;$&quot;#,##0.000000\)"/>
    <numFmt numFmtId="213" formatCode="&quot;$&quot;#,##0.0000000_);[Red]\(&quot;$&quot;#,##0.0000000\)"/>
    <numFmt numFmtId="214" formatCode="#,##0.0_);[Red]\(#,##0.0\)"/>
    <numFmt numFmtId="215" formatCode="#,##0.000_);[Red]\(#,##0.000\)"/>
    <numFmt numFmtId="216" formatCode="#,##0.0000_);[Red]\(#,##0.0000\)"/>
    <numFmt numFmtId="217" formatCode="#,##0.00000_);[Red]\(#,##0.00000\)"/>
    <numFmt numFmtId="218" formatCode="#,##0.000000_);[Red]\(#,##0.000000\)"/>
    <numFmt numFmtId="219" formatCode="#,##0.0000000_);[Red]\(#,##0.0000000"/>
    <numFmt numFmtId="220" formatCode="[$-409]dddd\,\ mmmm\ dd\,\ yyyy"/>
    <numFmt numFmtId="221" formatCode="&quot;$&quot;#,##0.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7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7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7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7" fontId="5" fillId="0" borderId="10" xfId="0" applyNumberFormat="1" applyFont="1" applyFill="1" applyBorder="1" applyAlignment="1">
      <alignment/>
    </xf>
    <xf numFmtId="221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7" fontId="6" fillId="0" borderId="10" xfId="0" applyNumberFormat="1" applyFont="1" applyBorder="1" applyAlignment="1">
      <alignment/>
    </xf>
    <xf numFmtId="7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8" fontId="5" fillId="0" borderId="10" xfId="44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/>
    </xf>
    <xf numFmtId="7" fontId="5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7" fontId="5" fillId="33" borderId="10" xfId="0" applyNumberFormat="1" applyFont="1" applyFill="1" applyBorder="1" applyAlignment="1">
      <alignment/>
    </xf>
    <xf numFmtId="7" fontId="6" fillId="33" borderId="10" xfId="0" applyNumberFormat="1" applyFont="1" applyFill="1" applyBorder="1" applyAlignment="1">
      <alignment/>
    </xf>
    <xf numFmtId="14" fontId="6" fillId="0" borderId="0" xfId="0" applyNumberFormat="1" applyFont="1" applyFill="1" applyAlignment="1">
      <alignment horizontal="center"/>
    </xf>
    <xf numFmtId="14" fontId="6" fillId="0" borderId="0" xfId="0" applyNumberFormat="1" applyFont="1" applyAlignment="1">
      <alignment/>
    </xf>
    <xf numFmtId="16" fontId="6" fillId="0" borderId="10" xfId="0" applyNumberFormat="1" applyFont="1" applyBorder="1" applyAlignment="1">
      <alignment/>
    </xf>
    <xf numFmtId="13" fontId="6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PageLayoutView="0" workbookViewId="0" topLeftCell="A114">
      <selection activeCell="A139" sqref="A139"/>
    </sheetView>
  </sheetViews>
  <sheetFormatPr defaultColWidth="10.00390625" defaultRowHeight="12.75"/>
  <cols>
    <col min="1" max="1" width="24.8515625" style="3" customWidth="1"/>
    <col min="2" max="2" width="10.00390625" style="4" customWidth="1"/>
    <col min="3" max="3" width="13.57421875" style="2" customWidth="1"/>
    <col min="4" max="4" width="14.00390625" style="3" customWidth="1"/>
    <col min="5" max="5" width="13.57421875" style="3" customWidth="1"/>
    <col min="6" max="6" width="13.421875" style="3" customWidth="1"/>
    <col min="7" max="7" width="12.7109375" style="3" customWidth="1"/>
    <col min="8" max="8" width="13.28125" style="3" customWidth="1"/>
    <col min="9" max="9" width="12.8515625" style="3" customWidth="1"/>
    <col min="10" max="16384" width="10.00390625" style="3" customWidth="1"/>
  </cols>
  <sheetData>
    <row r="1" spans="3:9" s="4" customFormat="1" ht="12.75">
      <c r="C1" s="6"/>
      <c r="D1" s="5" t="s">
        <v>76</v>
      </c>
      <c r="G1" s="35" t="s">
        <v>86</v>
      </c>
      <c r="I1" s="7" t="s">
        <v>0</v>
      </c>
    </row>
    <row r="2" spans="1:9" ht="12.75">
      <c r="A2" s="11" t="s">
        <v>1</v>
      </c>
      <c r="B2" s="11"/>
      <c r="C2" s="12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</row>
    <row r="3" spans="1:9" ht="12.75">
      <c r="A3" s="11" t="s">
        <v>9</v>
      </c>
      <c r="B3" s="11"/>
      <c r="C3" s="14"/>
      <c r="D3" s="14"/>
      <c r="E3" s="14"/>
      <c r="F3" s="14"/>
      <c r="G3" s="14"/>
      <c r="H3" s="14"/>
      <c r="I3" s="14"/>
    </row>
    <row r="4" spans="1:9" ht="12.75">
      <c r="A4" s="15" t="s">
        <v>66</v>
      </c>
      <c r="B4" s="11"/>
      <c r="C4" s="14">
        <v>3600</v>
      </c>
      <c r="D4" s="14">
        <v>1023.69</v>
      </c>
      <c r="E4" s="14">
        <v>1326.46</v>
      </c>
      <c r="F4" s="14">
        <v>1195.38</v>
      </c>
      <c r="G4" s="14">
        <v>1270.34</v>
      </c>
      <c r="H4" s="14">
        <f>SUM(D4:G4)</f>
        <v>4815.87</v>
      </c>
      <c r="I4" s="14">
        <f>SUM(C4-H4)</f>
        <v>-1215.87</v>
      </c>
    </row>
    <row r="5" spans="1:9" ht="12.75">
      <c r="A5" s="15" t="s">
        <v>10</v>
      </c>
      <c r="B5" s="11"/>
      <c r="C5" s="14">
        <v>6100</v>
      </c>
      <c r="D5" s="14"/>
      <c r="E5" s="14">
        <v>2700</v>
      </c>
      <c r="F5" s="14">
        <v>300</v>
      </c>
      <c r="G5" s="14">
        <v>2850</v>
      </c>
      <c r="H5" s="14">
        <f>SUM(D5:G5)</f>
        <v>5850</v>
      </c>
      <c r="I5" s="14">
        <f>SUM(C5-H5)</f>
        <v>250</v>
      </c>
    </row>
    <row r="6" spans="1:9" ht="12.75">
      <c r="A6" s="15" t="s">
        <v>11</v>
      </c>
      <c r="B6" s="11"/>
      <c r="C6" s="14">
        <v>8500</v>
      </c>
      <c r="D6" s="14">
        <v>2320.5</v>
      </c>
      <c r="E6" s="14">
        <v>2439</v>
      </c>
      <c r="F6" s="14">
        <v>2128</v>
      </c>
      <c r="G6" s="14">
        <v>2156</v>
      </c>
      <c r="H6" s="14">
        <f>SUM(D6:G6)</f>
        <v>9043.5</v>
      </c>
      <c r="I6" s="14">
        <f>SUM(C6-H6)</f>
        <v>-543.5</v>
      </c>
    </row>
    <row r="7" spans="1:9" ht="12.75">
      <c r="A7" s="15" t="s">
        <v>57</v>
      </c>
      <c r="B7" s="11"/>
      <c r="C7" s="14">
        <v>0</v>
      </c>
      <c r="D7" s="14">
        <v>0</v>
      </c>
      <c r="E7" s="14"/>
      <c r="F7" s="14"/>
      <c r="G7" s="14"/>
      <c r="H7" s="14">
        <f>SUM(D7:G7)</f>
        <v>0</v>
      </c>
      <c r="I7" s="14">
        <f>SUM(C7-H7)</f>
        <v>0</v>
      </c>
    </row>
    <row r="8" spans="1:9" ht="12.75">
      <c r="A8" s="15" t="s">
        <v>12</v>
      </c>
      <c r="B8" s="11"/>
      <c r="C8" s="14">
        <v>2000</v>
      </c>
      <c r="D8" s="14">
        <v>370.96</v>
      </c>
      <c r="E8" s="14">
        <v>1059.35</v>
      </c>
      <c r="F8" s="14">
        <v>475.22</v>
      </c>
      <c r="G8" s="14">
        <v>212.44</v>
      </c>
      <c r="H8" s="14">
        <f>SUM(D8:G8)</f>
        <v>2117.97</v>
      </c>
      <c r="I8" s="14">
        <f>SUM(C8-H8)</f>
        <v>-117.9699999999998</v>
      </c>
    </row>
    <row r="9" spans="1:9" ht="12.75">
      <c r="A9" s="15" t="s">
        <v>13</v>
      </c>
      <c r="B9" s="11"/>
      <c r="C9" s="14">
        <v>9000</v>
      </c>
      <c r="D9" s="14"/>
      <c r="E9" s="14">
        <v>7000</v>
      </c>
      <c r="F9" s="14">
        <v>642</v>
      </c>
      <c r="G9" s="14">
        <v>4998.36</v>
      </c>
      <c r="H9" s="14">
        <f aca="true" t="shared" si="0" ref="H9:H14">SUM(D9:G9)</f>
        <v>12640.36</v>
      </c>
      <c r="I9" s="14">
        <f aca="true" t="shared" si="1" ref="I9:I14">SUM(C9-H9)</f>
        <v>-3640.3600000000006</v>
      </c>
    </row>
    <row r="10" spans="1:9" ht="12.75">
      <c r="A10" s="15" t="s">
        <v>14</v>
      </c>
      <c r="B10" s="11"/>
      <c r="C10" s="14">
        <v>2000</v>
      </c>
      <c r="D10" s="14"/>
      <c r="E10" s="14"/>
      <c r="F10" s="14"/>
      <c r="G10" s="14">
        <v>1911.3</v>
      </c>
      <c r="H10" s="14">
        <f t="shared" si="0"/>
        <v>1911.3</v>
      </c>
      <c r="I10" s="14">
        <f t="shared" si="1"/>
        <v>88.70000000000005</v>
      </c>
    </row>
    <row r="11" spans="1:9" ht="12.75">
      <c r="A11" s="15" t="s">
        <v>15</v>
      </c>
      <c r="B11" s="11"/>
      <c r="C11" s="14">
        <v>9000</v>
      </c>
      <c r="D11" s="14">
        <v>195</v>
      </c>
      <c r="E11" s="14">
        <v>70</v>
      </c>
      <c r="F11" s="14">
        <v>135</v>
      </c>
      <c r="G11" s="14">
        <v>458.56</v>
      </c>
      <c r="H11" s="14">
        <f t="shared" si="0"/>
        <v>858.56</v>
      </c>
      <c r="I11" s="14">
        <f t="shared" si="1"/>
        <v>8141.4400000000005</v>
      </c>
    </row>
    <row r="12" spans="1:9" ht="12.75">
      <c r="A12" s="15" t="s">
        <v>16</v>
      </c>
      <c r="B12" s="11"/>
      <c r="C12" s="14">
        <v>2400</v>
      </c>
      <c r="D12" s="14">
        <v>1149.88</v>
      </c>
      <c r="E12" s="14">
        <v>89.8</v>
      </c>
      <c r="F12" s="14"/>
      <c r="G12" s="14">
        <v>59.9</v>
      </c>
      <c r="H12" s="14">
        <f t="shared" si="0"/>
        <v>1299.5800000000002</v>
      </c>
      <c r="I12" s="14">
        <f t="shared" si="1"/>
        <v>1100.4199999999998</v>
      </c>
    </row>
    <row r="13" spans="1:9" ht="12.75">
      <c r="A13" s="15" t="s">
        <v>17</v>
      </c>
      <c r="B13" s="11"/>
      <c r="C13" s="14">
        <v>2400</v>
      </c>
      <c r="D13" s="14">
        <v>2176.19</v>
      </c>
      <c r="E13" s="14"/>
      <c r="F13" s="14">
        <v>120</v>
      </c>
      <c r="G13" s="14">
        <v>10</v>
      </c>
      <c r="H13" s="14">
        <f t="shared" si="0"/>
        <v>2306.19</v>
      </c>
      <c r="I13" s="14">
        <f t="shared" si="1"/>
        <v>93.80999999999995</v>
      </c>
    </row>
    <row r="14" spans="1:9" s="8" customFormat="1" ht="12.75">
      <c r="A14" s="15" t="s">
        <v>18</v>
      </c>
      <c r="B14" s="11"/>
      <c r="C14" s="14">
        <v>1300</v>
      </c>
      <c r="D14" s="14"/>
      <c r="E14" s="14"/>
      <c r="F14" s="14"/>
      <c r="G14" s="14"/>
      <c r="H14" s="14">
        <f t="shared" si="0"/>
        <v>0</v>
      </c>
      <c r="I14" s="14">
        <f t="shared" si="1"/>
        <v>1300</v>
      </c>
    </row>
    <row r="15" spans="1:9" ht="12.75">
      <c r="A15" s="11"/>
      <c r="B15" s="11" t="s">
        <v>7</v>
      </c>
      <c r="C15" s="10">
        <f aca="true" t="shared" si="2" ref="C15:I15">SUM(C4:C14)</f>
        <v>46300</v>
      </c>
      <c r="D15" s="10">
        <f t="shared" si="2"/>
        <v>7236.220000000001</v>
      </c>
      <c r="E15" s="10">
        <f t="shared" si="2"/>
        <v>14684.609999999999</v>
      </c>
      <c r="F15" s="10">
        <f t="shared" si="2"/>
        <v>4995.6</v>
      </c>
      <c r="G15" s="10">
        <f t="shared" si="2"/>
        <v>13926.899999999998</v>
      </c>
      <c r="H15" s="10">
        <f t="shared" si="2"/>
        <v>40843.33</v>
      </c>
      <c r="I15" s="10">
        <f t="shared" si="2"/>
        <v>5456.67</v>
      </c>
    </row>
    <row r="16" spans="1:9" ht="5.25" customHeight="1">
      <c r="A16" s="15"/>
      <c r="B16" s="11"/>
      <c r="C16" s="14"/>
      <c r="D16" s="14"/>
      <c r="E16" s="14"/>
      <c r="F16" s="14"/>
      <c r="G16" s="14"/>
      <c r="H16" s="14"/>
      <c r="I16" s="14"/>
    </row>
    <row r="17" spans="1:9" ht="12.75">
      <c r="A17" s="11" t="s">
        <v>19</v>
      </c>
      <c r="B17" s="11"/>
      <c r="C17" s="14"/>
      <c r="D17" s="14"/>
      <c r="E17" s="14"/>
      <c r="F17" s="14"/>
      <c r="G17" s="14"/>
      <c r="H17" s="14"/>
      <c r="I17" s="14"/>
    </row>
    <row r="18" spans="1:9" ht="12.75">
      <c r="A18" s="15" t="s">
        <v>20</v>
      </c>
      <c r="B18" s="11"/>
      <c r="C18" s="14">
        <v>18500</v>
      </c>
      <c r="D18" s="14">
        <v>4625.01</v>
      </c>
      <c r="E18" s="14">
        <v>4625</v>
      </c>
      <c r="F18" s="14">
        <v>4625.01</v>
      </c>
      <c r="G18" s="14">
        <v>4625.01</v>
      </c>
      <c r="H18" s="14">
        <f>SUM(D18:G18)</f>
        <v>18500.03</v>
      </c>
      <c r="I18" s="14">
        <f>SUM(C18-H18)</f>
        <v>-0.029999999998835847</v>
      </c>
    </row>
    <row r="19" spans="1:9" ht="12.75">
      <c r="A19" s="15" t="s">
        <v>21</v>
      </c>
      <c r="B19" s="11"/>
      <c r="C19" s="14">
        <v>1000</v>
      </c>
      <c r="D19" s="14"/>
      <c r="E19" s="14"/>
      <c r="F19" s="14"/>
      <c r="G19" s="14"/>
      <c r="H19" s="14">
        <v>0</v>
      </c>
      <c r="I19" s="14">
        <f>SUM(C19-H19)</f>
        <v>1000</v>
      </c>
    </row>
    <row r="20" spans="1:9" s="1" customFormat="1" ht="15" customHeight="1" thickBot="1">
      <c r="A20" s="15" t="s">
        <v>12</v>
      </c>
      <c r="B20" s="16"/>
      <c r="C20" s="14"/>
      <c r="D20" s="14"/>
      <c r="E20" s="14"/>
      <c r="F20" s="14"/>
      <c r="G20" s="14"/>
      <c r="H20" s="14">
        <f>SUM(D20:G20)</f>
        <v>0</v>
      </c>
      <c r="I20" s="14">
        <f>SUM(C20-H20)</f>
        <v>0</v>
      </c>
    </row>
    <row r="21" spans="1:9" ht="12.75">
      <c r="A21" s="15"/>
      <c r="B21" s="11" t="s">
        <v>7</v>
      </c>
      <c r="C21" s="10">
        <f>SUM(C18:C20)</f>
        <v>19500</v>
      </c>
      <c r="D21" s="10">
        <f>SUM(D18:D20)</f>
        <v>4625.01</v>
      </c>
      <c r="E21" s="10">
        <f>SUM(E18:E20)</f>
        <v>4625</v>
      </c>
      <c r="F21" s="10">
        <f>SUM(F18:F20)</f>
        <v>4625.01</v>
      </c>
      <c r="G21" s="10">
        <f>SUM(G18:G20)</f>
        <v>4625.01</v>
      </c>
      <c r="H21" s="10">
        <f>SUM(H18:H20)</f>
        <v>18500.03</v>
      </c>
      <c r="I21" s="10">
        <f>SUM(I18:I20)</f>
        <v>999.9700000000012</v>
      </c>
    </row>
    <row r="22" spans="1:9" ht="4.5" customHeight="1">
      <c r="A22" s="15"/>
      <c r="B22" s="11"/>
      <c r="C22" s="14"/>
      <c r="D22" s="14"/>
      <c r="E22" s="14"/>
      <c r="F22" s="14"/>
      <c r="G22" s="14"/>
      <c r="H22" s="14"/>
      <c r="I22" s="14"/>
    </row>
    <row r="23" spans="1:9" ht="12.75">
      <c r="A23" s="11" t="s">
        <v>22</v>
      </c>
      <c r="B23" s="11"/>
      <c r="C23" s="14"/>
      <c r="D23" s="14"/>
      <c r="E23" s="14"/>
      <c r="F23" s="14"/>
      <c r="G23" s="14"/>
      <c r="H23" s="14"/>
      <c r="I23" s="14"/>
    </row>
    <row r="24" spans="1:9" ht="12.75">
      <c r="A24" s="15" t="s">
        <v>23</v>
      </c>
      <c r="B24" s="11"/>
      <c r="C24" s="14">
        <v>4000</v>
      </c>
      <c r="D24" s="14">
        <v>1215</v>
      </c>
      <c r="E24" s="14">
        <v>1717.75</v>
      </c>
      <c r="F24" s="14">
        <v>1977</v>
      </c>
      <c r="G24" s="14"/>
      <c r="H24" s="14">
        <f>SUM(D24:G24)</f>
        <v>4909.75</v>
      </c>
      <c r="I24" s="14">
        <f>SUM(C24-H24)</f>
        <v>-909.75</v>
      </c>
    </row>
    <row r="25" spans="1:9" ht="12.75">
      <c r="A25" s="15" t="s">
        <v>12</v>
      </c>
      <c r="B25" s="37">
        <v>43756</v>
      </c>
      <c r="C25" s="14">
        <v>4700</v>
      </c>
      <c r="D25" s="14">
        <v>1622.42</v>
      </c>
      <c r="E25" s="14">
        <v>55.91</v>
      </c>
      <c r="F25" s="14">
        <v>1255.49</v>
      </c>
      <c r="G25" s="14">
        <v>35</v>
      </c>
      <c r="H25" s="14">
        <f>SUM(D25:G25)</f>
        <v>2968.82</v>
      </c>
      <c r="I25" s="14">
        <f>SUM(C25-H25)</f>
        <v>1731.1799999999998</v>
      </c>
    </row>
    <row r="26" spans="1:9" s="8" customFormat="1" ht="12.75">
      <c r="A26" s="15" t="s">
        <v>15</v>
      </c>
      <c r="B26" s="11"/>
      <c r="C26" s="14">
        <v>350</v>
      </c>
      <c r="D26" s="14">
        <v>40</v>
      </c>
      <c r="E26" s="14">
        <v>115.84</v>
      </c>
      <c r="F26" s="14">
        <v>55</v>
      </c>
      <c r="G26" s="14">
        <v>60</v>
      </c>
      <c r="H26" s="14">
        <f>SUM(D26:G26)</f>
        <v>270.84000000000003</v>
      </c>
      <c r="I26" s="14">
        <f>SUM(C26-H26)</f>
        <v>79.15999999999997</v>
      </c>
    </row>
    <row r="27" spans="1:9" s="8" customFormat="1" ht="12.75">
      <c r="A27" s="15" t="s">
        <v>58</v>
      </c>
      <c r="B27" s="11"/>
      <c r="C27" s="14">
        <v>1000</v>
      </c>
      <c r="D27" s="14"/>
      <c r="E27" s="14">
        <v>225</v>
      </c>
      <c r="F27" s="14">
        <v>965</v>
      </c>
      <c r="G27" s="14"/>
      <c r="H27" s="14">
        <f>SUM(D27:G27)</f>
        <v>1190</v>
      </c>
      <c r="I27" s="14">
        <f>SUM(C27-H27)</f>
        <v>-190</v>
      </c>
    </row>
    <row r="28" spans="1:9" ht="13.5" thickBot="1">
      <c r="A28" s="15" t="s">
        <v>18</v>
      </c>
      <c r="B28" s="11"/>
      <c r="C28" s="14">
        <v>300</v>
      </c>
      <c r="D28" s="14"/>
      <c r="E28" s="14"/>
      <c r="F28" s="14"/>
      <c r="G28" s="14"/>
      <c r="H28" s="14">
        <f>SUM(D28:G28)</f>
        <v>0</v>
      </c>
      <c r="I28" s="14">
        <f>SUM(C28-H28)</f>
        <v>300</v>
      </c>
    </row>
    <row r="29" spans="1:9" ht="13.5" thickBot="1">
      <c r="A29" s="15"/>
      <c r="B29" s="11" t="s">
        <v>7</v>
      </c>
      <c r="C29" s="10">
        <f>SUM(C24:C28)</f>
        <v>10350</v>
      </c>
      <c r="D29" s="10">
        <f>SUM(D23:D28)</f>
        <v>2877.42</v>
      </c>
      <c r="E29" s="10">
        <f>SUM(E24:E28)</f>
        <v>2114.5</v>
      </c>
      <c r="F29" s="10">
        <f>SUM(F24:F28)</f>
        <v>4252.49</v>
      </c>
      <c r="G29" s="10">
        <f>SUM(G24:G28)</f>
        <v>95</v>
      </c>
      <c r="H29" s="10">
        <f>SUM(H24:H28)</f>
        <v>9339.41</v>
      </c>
      <c r="I29" s="10">
        <f>SUM(I24:I28)</f>
        <v>1010.5899999999998</v>
      </c>
    </row>
    <row r="30" spans="1:9" ht="4.5" customHeight="1">
      <c r="A30" s="15"/>
      <c r="B30" s="11"/>
      <c r="C30" s="14"/>
      <c r="D30" s="14"/>
      <c r="E30" s="14"/>
      <c r="F30" s="14"/>
      <c r="G30" s="14"/>
      <c r="H30" s="14"/>
      <c r="I30" s="14"/>
    </row>
    <row r="31" spans="1:9" ht="12.75">
      <c r="A31" s="11" t="s">
        <v>24</v>
      </c>
      <c r="B31" s="11"/>
      <c r="C31" s="14"/>
      <c r="D31" s="14"/>
      <c r="E31" s="14"/>
      <c r="F31" s="14"/>
      <c r="G31" s="14"/>
      <c r="H31" s="14"/>
      <c r="I31" s="14"/>
    </row>
    <row r="32" spans="1:9" ht="12.75">
      <c r="A32" s="15"/>
      <c r="B32" s="11" t="s">
        <v>7</v>
      </c>
      <c r="C32" s="10">
        <v>8000</v>
      </c>
      <c r="D32" s="10">
        <v>1305</v>
      </c>
      <c r="E32" s="10">
        <v>1095</v>
      </c>
      <c r="F32" s="10">
        <v>907.5</v>
      </c>
      <c r="G32" s="10">
        <v>1207.5</v>
      </c>
      <c r="H32" s="10">
        <f>SUM(D32:G32)</f>
        <v>4515</v>
      </c>
      <c r="I32" s="10">
        <f>SUM(C32-H32)</f>
        <v>3485</v>
      </c>
    </row>
    <row r="33" spans="1:9" ht="4.5" customHeight="1">
      <c r="A33" s="15"/>
      <c r="B33" s="11"/>
      <c r="C33" s="14"/>
      <c r="D33" s="14"/>
      <c r="E33" s="14"/>
      <c r="F33" s="14"/>
      <c r="G33" s="14"/>
      <c r="H33" s="14"/>
      <c r="I33" s="14"/>
    </row>
    <row r="34" spans="1:9" ht="12.75">
      <c r="A34" s="11" t="s">
        <v>25</v>
      </c>
      <c r="B34" s="11"/>
      <c r="C34" s="14"/>
      <c r="D34" s="14"/>
      <c r="E34" s="14"/>
      <c r="F34" s="14"/>
      <c r="G34" s="14"/>
      <c r="H34" s="14"/>
      <c r="I34" s="14"/>
    </row>
    <row r="35" spans="1:9" ht="12.75">
      <c r="A35" s="15" t="s">
        <v>26</v>
      </c>
      <c r="B35" s="11"/>
      <c r="C35" s="14">
        <v>34000</v>
      </c>
      <c r="D35" s="14">
        <v>8499.99</v>
      </c>
      <c r="E35" s="14">
        <v>8499.99</v>
      </c>
      <c r="F35" s="14">
        <v>8599.99</v>
      </c>
      <c r="G35" s="14">
        <v>8715</v>
      </c>
      <c r="H35" s="14">
        <f>SUM(D35:G35)</f>
        <v>34314.97</v>
      </c>
      <c r="I35" s="14">
        <f>SUM(C35-H35)</f>
        <v>-314.97000000000116</v>
      </c>
    </row>
    <row r="36" spans="1:9" ht="12.75">
      <c r="A36" s="15" t="s">
        <v>69</v>
      </c>
      <c r="B36" s="11"/>
      <c r="C36" s="14">
        <v>0</v>
      </c>
      <c r="D36" s="14">
        <v>0</v>
      </c>
      <c r="E36" s="14"/>
      <c r="F36" s="14"/>
      <c r="G36" s="14"/>
      <c r="H36" s="14">
        <f>SUM(D36:G36)</f>
        <v>0</v>
      </c>
      <c r="I36" s="14">
        <f>SUM(C36-H36)</f>
        <v>0</v>
      </c>
    </row>
    <row r="37" spans="1:9" ht="13.5" thickBot="1">
      <c r="A37" s="15" t="s">
        <v>12</v>
      </c>
      <c r="B37" s="11"/>
      <c r="C37" s="17">
        <v>3500</v>
      </c>
      <c r="D37" s="14">
        <v>1967.42</v>
      </c>
      <c r="E37" s="14"/>
      <c r="F37" s="14"/>
      <c r="G37" s="14">
        <v>600</v>
      </c>
      <c r="H37" s="14">
        <f>SUM(D37:G37)</f>
        <v>2567.42</v>
      </c>
      <c r="I37" s="14">
        <f>SUM(C37-H37)</f>
        <v>932.5799999999999</v>
      </c>
    </row>
    <row r="38" spans="1:9" ht="12.75" customHeight="1">
      <c r="A38" s="15"/>
      <c r="B38" s="11" t="s">
        <v>7</v>
      </c>
      <c r="C38" s="10">
        <f aca="true" t="shared" si="3" ref="C38:I38">SUM(C35:C37)</f>
        <v>37500</v>
      </c>
      <c r="D38" s="10">
        <f>SUM(D35:D37)</f>
        <v>10467.41</v>
      </c>
      <c r="E38" s="10">
        <f t="shared" si="3"/>
        <v>8499.99</v>
      </c>
      <c r="F38" s="10">
        <f t="shared" si="3"/>
        <v>8599.99</v>
      </c>
      <c r="G38" s="10">
        <f>SUM(G35:G37)</f>
        <v>9315</v>
      </c>
      <c r="H38" s="10">
        <f t="shared" si="3"/>
        <v>36882.39</v>
      </c>
      <c r="I38" s="34">
        <f t="shared" si="3"/>
        <v>617.6099999999988</v>
      </c>
    </row>
    <row r="39" spans="1:9" ht="3.75" customHeight="1">
      <c r="A39" s="15"/>
      <c r="B39" s="11"/>
      <c r="C39" s="14"/>
      <c r="D39" s="14"/>
      <c r="E39" s="14"/>
      <c r="F39" s="14"/>
      <c r="G39" s="14"/>
      <c r="H39" s="14"/>
      <c r="I39" s="14"/>
    </row>
    <row r="40" spans="1:9" ht="12.75">
      <c r="A40" s="11" t="s">
        <v>27</v>
      </c>
      <c r="B40" s="11"/>
      <c r="C40" s="14"/>
      <c r="D40" s="14"/>
      <c r="E40" s="14"/>
      <c r="F40" s="14"/>
      <c r="G40" s="14"/>
      <c r="H40" s="14"/>
      <c r="I40" s="14"/>
    </row>
    <row r="41" spans="1:9" ht="12.75">
      <c r="A41" s="15" t="s">
        <v>20</v>
      </c>
      <c r="B41" s="11"/>
      <c r="C41" s="14">
        <v>19500</v>
      </c>
      <c r="D41" s="14">
        <v>4875</v>
      </c>
      <c r="E41" s="14">
        <v>4875</v>
      </c>
      <c r="F41" s="14">
        <v>4875</v>
      </c>
      <c r="G41" s="14">
        <v>4875</v>
      </c>
      <c r="H41" s="14">
        <f>SUM(D41:G41)</f>
        <v>19500</v>
      </c>
      <c r="I41" s="14">
        <f>SUM(C41-H41)</f>
        <v>0</v>
      </c>
    </row>
    <row r="42" spans="1:9" ht="12.75">
      <c r="A42" s="15" t="s">
        <v>21</v>
      </c>
      <c r="B42" s="11"/>
      <c r="C42" s="14">
        <v>3300</v>
      </c>
      <c r="D42" s="14">
        <v>486.5</v>
      </c>
      <c r="E42" s="14">
        <v>301</v>
      </c>
      <c r="F42" s="14">
        <v>416.5</v>
      </c>
      <c r="G42" s="14">
        <v>56</v>
      </c>
      <c r="H42" s="14">
        <f>SUM(D42:G42)</f>
        <v>1260</v>
      </c>
      <c r="I42" s="14">
        <f>SUM(C42-H42)</f>
        <v>2040</v>
      </c>
    </row>
    <row r="43" spans="1:9" ht="12.75">
      <c r="A43" s="15" t="s">
        <v>28</v>
      </c>
      <c r="B43" s="11"/>
      <c r="C43" s="14">
        <v>500</v>
      </c>
      <c r="D43" s="14">
        <v>41.42</v>
      </c>
      <c r="E43" s="14">
        <v>47.96</v>
      </c>
      <c r="F43" s="14">
        <v>113.36</v>
      </c>
      <c r="G43" s="14"/>
      <c r="H43" s="14">
        <f>SUM(D43:G43)</f>
        <v>202.74</v>
      </c>
      <c r="I43" s="14">
        <f>SUM(C43-H43)</f>
        <v>297.26</v>
      </c>
    </row>
    <row r="44" spans="1:9" ht="12.75">
      <c r="A44" s="15" t="s">
        <v>12</v>
      </c>
      <c r="B44" s="11"/>
      <c r="C44" s="14">
        <v>1200</v>
      </c>
      <c r="D44" s="14">
        <v>140.46</v>
      </c>
      <c r="E44" s="14">
        <v>420.06</v>
      </c>
      <c r="F44" s="14">
        <v>921.03</v>
      </c>
      <c r="G44" s="14">
        <v>103.39</v>
      </c>
      <c r="H44" s="14">
        <f>SUM(D44:G44)</f>
        <v>1584.94</v>
      </c>
      <c r="I44" s="14">
        <f>SUM(C44-H44)</f>
        <v>-384.94000000000005</v>
      </c>
    </row>
    <row r="45" spans="1:9" ht="12.75">
      <c r="A45" s="15" t="s">
        <v>29</v>
      </c>
      <c r="B45" s="11"/>
      <c r="C45" s="17">
        <v>100</v>
      </c>
      <c r="D45" s="14"/>
      <c r="E45" s="14"/>
      <c r="F45" s="14">
        <v>125</v>
      </c>
      <c r="G45" s="14"/>
      <c r="H45" s="14">
        <f>SUM(D45:G45)</f>
        <v>125</v>
      </c>
      <c r="I45" s="14">
        <f>SUM(C45-H45)</f>
        <v>-25</v>
      </c>
    </row>
    <row r="46" spans="1:9" s="26" customFormat="1" ht="13.5" thickBot="1">
      <c r="A46" s="15"/>
      <c r="B46" s="11" t="s">
        <v>7</v>
      </c>
      <c r="C46" s="10">
        <f aca="true" t="shared" si="4" ref="C46:I46">SUM(C41:C45)</f>
        <v>24600</v>
      </c>
      <c r="D46" s="10">
        <f t="shared" si="4"/>
        <v>5543.38</v>
      </c>
      <c r="E46" s="10">
        <f>SUM(E41:E45)</f>
        <v>5644.02</v>
      </c>
      <c r="F46" s="10">
        <f>SUM(F41:F45)</f>
        <v>6450.889999999999</v>
      </c>
      <c r="G46" s="10">
        <f>SUM(G41:G45)</f>
        <v>5034.39</v>
      </c>
      <c r="H46" s="10">
        <f t="shared" si="4"/>
        <v>22672.68</v>
      </c>
      <c r="I46" s="10">
        <f t="shared" si="4"/>
        <v>1927.3200000000002</v>
      </c>
    </row>
    <row r="47" spans="2:3" s="8" customFormat="1" ht="12.75">
      <c r="B47" s="27"/>
      <c r="C47" s="28"/>
    </row>
    <row r="48" spans="2:3" s="8" customFormat="1" ht="12.75">
      <c r="B48" s="27"/>
      <c r="C48" s="28"/>
    </row>
    <row r="49" spans="2:3" s="8" customFormat="1" ht="12.75">
      <c r="B49" s="27"/>
      <c r="C49" s="28"/>
    </row>
    <row r="50" spans="2:9" s="8" customFormat="1" ht="12.75">
      <c r="B50" s="27"/>
      <c r="C50" s="28"/>
      <c r="D50" s="28"/>
      <c r="E50" s="28"/>
      <c r="F50" s="28"/>
      <c r="G50" s="28"/>
      <c r="H50" s="28"/>
      <c r="I50" s="28"/>
    </row>
    <row r="51" spans="1:9" s="8" customFormat="1" ht="12.75">
      <c r="A51" s="30"/>
      <c r="B51" s="31"/>
      <c r="C51" s="28"/>
      <c r="D51" s="31"/>
      <c r="E51" s="31" t="s">
        <v>77</v>
      </c>
      <c r="I51" s="32" t="s">
        <v>31</v>
      </c>
    </row>
    <row r="52" spans="1:9" s="29" customFormat="1" ht="12.75">
      <c r="A52" s="11" t="s">
        <v>1</v>
      </c>
      <c r="B52" s="11"/>
      <c r="C52" s="12" t="s">
        <v>2</v>
      </c>
      <c r="D52" s="13" t="s">
        <v>3</v>
      </c>
      <c r="E52" s="13" t="s">
        <v>4</v>
      </c>
      <c r="F52" s="13" t="s">
        <v>5</v>
      </c>
      <c r="G52" s="13" t="s">
        <v>6</v>
      </c>
      <c r="H52" s="13" t="s">
        <v>7</v>
      </c>
      <c r="I52" s="13" t="s">
        <v>32</v>
      </c>
    </row>
    <row r="53" spans="1:9" ht="12.75">
      <c r="A53" s="11" t="s">
        <v>33</v>
      </c>
      <c r="B53" s="10"/>
      <c r="C53" s="14"/>
      <c r="D53" s="14"/>
      <c r="E53" s="14"/>
      <c r="F53" s="14"/>
      <c r="G53" s="14"/>
      <c r="H53" s="14"/>
      <c r="I53" s="14"/>
    </row>
    <row r="54" spans="1:9" ht="12.75">
      <c r="A54" s="15" t="s">
        <v>20</v>
      </c>
      <c r="B54" s="10"/>
      <c r="C54" s="14">
        <v>19500</v>
      </c>
      <c r="D54" s="14">
        <v>4875</v>
      </c>
      <c r="E54" s="14">
        <v>4875</v>
      </c>
      <c r="F54" s="14">
        <v>4875</v>
      </c>
      <c r="G54" s="14">
        <v>4875</v>
      </c>
      <c r="H54" s="14">
        <f>SUM(D54:G54)</f>
        <v>19500</v>
      </c>
      <c r="I54" s="14">
        <f>SUM(C54-H54)</f>
        <v>0</v>
      </c>
    </row>
    <row r="55" spans="1:9" ht="12.75">
      <c r="A55" s="15" t="s">
        <v>21</v>
      </c>
      <c r="B55" s="10"/>
      <c r="C55" s="14">
        <v>3000</v>
      </c>
      <c r="D55" s="14">
        <v>399</v>
      </c>
      <c r="E55" s="14">
        <v>990.5</v>
      </c>
      <c r="F55" s="14">
        <v>581</v>
      </c>
      <c r="G55" s="14">
        <v>808.5</v>
      </c>
      <c r="H55" s="14">
        <f>SUM(D55:G55)</f>
        <v>2779</v>
      </c>
      <c r="I55" s="14">
        <f>SUM(C55-H55)</f>
        <v>221</v>
      </c>
    </row>
    <row r="56" spans="1:9" ht="12.75">
      <c r="A56" s="15" t="s">
        <v>28</v>
      </c>
      <c r="B56" s="10"/>
      <c r="C56" s="14">
        <v>1500</v>
      </c>
      <c r="D56" s="14">
        <v>280.69</v>
      </c>
      <c r="E56" s="18">
        <v>341.18</v>
      </c>
      <c r="F56" s="14">
        <v>354.25</v>
      </c>
      <c r="G56" s="14">
        <v>383.11</v>
      </c>
      <c r="H56" s="14">
        <f>SUM(D56:G56)</f>
        <v>1359.23</v>
      </c>
      <c r="I56" s="14">
        <f>SUM(C56-H56)</f>
        <v>140.76999999999998</v>
      </c>
    </row>
    <row r="57" spans="1:9" ht="12.75">
      <c r="A57" s="15" t="s">
        <v>12</v>
      </c>
      <c r="B57" s="10"/>
      <c r="C57" s="14">
        <v>2300</v>
      </c>
      <c r="D57" s="14">
        <v>12.68</v>
      </c>
      <c r="E57" s="14">
        <v>449.99</v>
      </c>
      <c r="F57" s="14">
        <v>679.98</v>
      </c>
      <c r="G57" s="14"/>
      <c r="H57" s="14">
        <f>SUM(D57:G57)</f>
        <v>1142.65</v>
      </c>
      <c r="I57" s="14">
        <f>SUM(C57-H57)</f>
        <v>1157.35</v>
      </c>
    </row>
    <row r="58" spans="1:9" ht="13.5" thickBot="1">
      <c r="A58" s="15" t="s">
        <v>13</v>
      </c>
      <c r="B58" s="10"/>
      <c r="C58" s="17">
        <v>6000</v>
      </c>
      <c r="D58" s="14">
        <v>2674.49</v>
      </c>
      <c r="E58" s="14">
        <v>587.13</v>
      </c>
      <c r="F58" s="14">
        <v>1424.34</v>
      </c>
      <c r="G58" s="14"/>
      <c r="H58" s="14">
        <f>SUM(D58:G58)</f>
        <v>4685.96</v>
      </c>
      <c r="I58" s="14">
        <f>SUM(C58-H58)</f>
        <v>1314.04</v>
      </c>
    </row>
    <row r="59" spans="1:9" ht="13.5" thickBot="1">
      <c r="A59" s="15"/>
      <c r="B59" s="10" t="s">
        <v>7</v>
      </c>
      <c r="C59" s="10">
        <f aca="true" t="shared" si="5" ref="C59:I59">SUM(C54:C58)</f>
        <v>32300</v>
      </c>
      <c r="D59" s="10">
        <f t="shared" si="5"/>
        <v>8241.86</v>
      </c>
      <c r="E59" s="10">
        <f>SUM(E54:E58)</f>
        <v>7243.8</v>
      </c>
      <c r="F59" s="10">
        <f>SUM(F54:F58)</f>
        <v>7914.57</v>
      </c>
      <c r="G59" s="10">
        <f>SUM(G54:G58)</f>
        <v>6066.61</v>
      </c>
      <c r="H59" s="10">
        <f t="shared" si="5"/>
        <v>29466.84</v>
      </c>
      <c r="I59" s="10">
        <f t="shared" si="5"/>
        <v>2833.16</v>
      </c>
    </row>
    <row r="60" spans="1:9" ht="4.5" customHeight="1">
      <c r="A60" s="19"/>
      <c r="B60" s="19"/>
      <c r="C60" s="19"/>
      <c r="D60" s="19"/>
      <c r="E60" s="19"/>
      <c r="F60" s="19"/>
      <c r="G60" s="19"/>
      <c r="H60" s="19"/>
      <c r="I60" s="19"/>
    </row>
    <row r="61" spans="1:9" ht="12.75">
      <c r="A61" s="11" t="s">
        <v>30</v>
      </c>
      <c r="B61" s="11"/>
      <c r="C61" s="14"/>
      <c r="D61" s="14"/>
      <c r="E61" s="14"/>
      <c r="F61" s="14"/>
      <c r="G61" s="14"/>
      <c r="H61" s="14"/>
      <c r="I61" s="14"/>
    </row>
    <row r="62" spans="1:9" ht="12.75">
      <c r="A62" s="15" t="s">
        <v>23</v>
      </c>
      <c r="B62" s="11"/>
      <c r="C62" s="14">
        <v>1700</v>
      </c>
      <c r="D62" s="14"/>
      <c r="E62" s="14">
        <v>160</v>
      </c>
      <c r="F62" s="14"/>
      <c r="G62" s="14">
        <v>1440</v>
      </c>
      <c r="H62" s="14">
        <f>SUM(D62:G62)</f>
        <v>1600</v>
      </c>
      <c r="I62" s="14">
        <f>SUM(C62-H62)</f>
        <v>100</v>
      </c>
    </row>
    <row r="63" spans="1:9" ht="12.75">
      <c r="A63" s="15" t="s">
        <v>15</v>
      </c>
      <c r="B63" s="11"/>
      <c r="C63" s="14">
        <v>400</v>
      </c>
      <c r="D63" s="14">
        <v>210</v>
      </c>
      <c r="E63" s="14">
        <v>70</v>
      </c>
      <c r="F63" s="14"/>
      <c r="G63" s="14">
        <v>471.22</v>
      </c>
      <c r="H63" s="14">
        <f>SUM(D63:G63)</f>
        <v>751.22</v>
      </c>
      <c r="I63" s="14">
        <f>SUM(C63-H63)</f>
        <v>-351.22</v>
      </c>
    </row>
    <row r="64" spans="1:9" ht="13.5" thickBot="1">
      <c r="A64" s="15"/>
      <c r="B64" s="11" t="s">
        <v>7</v>
      </c>
      <c r="C64" s="10">
        <f>SUM(C62:C63)</f>
        <v>2100</v>
      </c>
      <c r="D64" s="10">
        <f>SUM(D62:D63)</f>
        <v>210</v>
      </c>
      <c r="E64" s="10">
        <f>SUM(E62:E63)</f>
        <v>230</v>
      </c>
      <c r="F64" s="10">
        <f>SUM(F62:F63)</f>
        <v>0</v>
      </c>
      <c r="G64" s="10">
        <f>SUM(G62:G63)</f>
        <v>1911.22</v>
      </c>
      <c r="H64" s="10">
        <f>SUM(H62:H63)</f>
        <v>2351.2200000000003</v>
      </c>
      <c r="I64" s="10">
        <f>SUM(I62:I63)</f>
        <v>-251.22000000000003</v>
      </c>
    </row>
    <row r="65" spans="1:9" ht="3.75" customHeight="1">
      <c r="A65" s="15"/>
      <c r="B65" s="14"/>
      <c r="C65" s="14"/>
      <c r="D65" s="14"/>
      <c r="E65" s="14"/>
      <c r="F65" s="14"/>
      <c r="G65" s="14"/>
      <c r="H65" s="14"/>
      <c r="I65" s="14"/>
    </row>
    <row r="66" spans="1:9" ht="12" customHeight="1" hidden="1">
      <c r="A66" s="15"/>
      <c r="B66" s="14"/>
      <c r="C66" s="14"/>
      <c r="D66" s="14"/>
      <c r="E66" s="14"/>
      <c r="F66" s="14"/>
      <c r="G66" s="14"/>
      <c r="H66" s="14"/>
      <c r="I66" s="14"/>
    </row>
    <row r="67" spans="1:9" ht="12" customHeight="1" hidden="1">
      <c r="A67" s="15"/>
      <c r="B67" s="14"/>
      <c r="C67" s="14"/>
      <c r="D67" s="14"/>
      <c r="E67" s="14"/>
      <c r="F67" s="14"/>
      <c r="G67" s="14"/>
      <c r="H67" s="14"/>
      <c r="I67" s="14"/>
    </row>
    <row r="68" spans="1:9" ht="12" customHeight="1" hidden="1">
      <c r="A68" s="15"/>
      <c r="B68" s="14"/>
      <c r="C68" s="14"/>
      <c r="D68" s="14"/>
      <c r="E68" s="14"/>
      <c r="F68" s="14"/>
      <c r="G68" s="14"/>
      <c r="H68" s="14"/>
      <c r="I68" s="14"/>
    </row>
    <row r="69" spans="1:9" ht="12.75">
      <c r="A69" s="11" t="s">
        <v>34</v>
      </c>
      <c r="B69" s="10"/>
      <c r="C69" s="14"/>
      <c r="D69" s="14"/>
      <c r="E69" s="14"/>
      <c r="F69" s="14"/>
      <c r="G69" s="14"/>
      <c r="H69" s="14"/>
      <c r="I69" s="14"/>
    </row>
    <row r="70" spans="1:9" ht="12.75">
      <c r="A70" s="15" t="s">
        <v>23</v>
      </c>
      <c r="B70" s="10"/>
      <c r="C70" s="14">
        <v>0</v>
      </c>
      <c r="D70" s="14"/>
      <c r="E70" s="14"/>
      <c r="F70" s="14"/>
      <c r="G70" s="14"/>
      <c r="H70" s="14">
        <f>SUM(D70:G70)</f>
        <v>0</v>
      </c>
      <c r="I70" s="14">
        <f>SUM(C70-H70)</f>
        <v>0</v>
      </c>
    </row>
    <row r="71" spans="1:9" ht="12.75">
      <c r="A71" s="15" t="s">
        <v>12</v>
      </c>
      <c r="B71" s="10"/>
      <c r="C71" s="14">
        <v>200</v>
      </c>
      <c r="D71" s="14"/>
      <c r="E71" s="14"/>
      <c r="F71" s="14">
        <v>16.43</v>
      </c>
      <c r="G71" s="14"/>
      <c r="H71" s="14">
        <f aca="true" t="shared" si="6" ref="H71:H79">SUM(D71:G71)</f>
        <v>16.43</v>
      </c>
      <c r="I71" s="14">
        <f aca="true" t="shared" si="7" ref="I71:I79">SUM(C71-H71)</f>
        <v>183.57</v>
      </c>
    </row>
    <row r="72" spans="1:9" ht="12.75">
      <c r="A72" s="15" t="s">
        <v>35</v>
      </c>
      <c r="B72" s="10" t="s">
        <v>83</v>
      </c>
      <c r="C72" s="14">
        <v>8500</v>
      </c>
      <c r="D72" s="14">
        <v>1973.42</v>
      </c>
      <c r="E72" s="14">
        <v>2126.21</v>
      </c>
      <c r="F72" s="14">
        <v>2166.84</v>
      </c>
      <c r="G72" s="14">
        <v>2281.01</v>
      </c>
      <c r="H72" s="14">
        <f t="shared" si="6"/>
        <v>8547.48</v>
      </c>
      <c r="I72" s="33">
        <f t="shared" si="7"/>
        <v>-47.47999999999956</v>
      </c>
    </row>
    <row r="73" spans="1:9" ht="12.75">
      <c r="A73" s="15" t="s">
        <v>36</v>
      </c>
      <c r="B73" s="10"/>
      <c r="C73" s="14">
        <v>2000</v>
      </c>
      <c r="D73" s="14">
        <v>550.74</v>
      </c>
      <c r="E73" s="14">
        <v>970.06</v>
      </c>
      <c r="F73" s="14">
        <v>371.49</v>
      </c>
      <c r="G73" s="14">
        <v>79.21</v>
      </c>
      <c r="H73" s="14">
        <f t="shared" si="6"/>
        <v>1971.5</v>
      </c>
      <c r="I73" s="33">
        <f t="shared" si="7"/>
        <v>28.5</v>
      </c>
    </row>
    <row r="74" spans="1:9" ht="12.75">
      <c r="A74" s="15" t="s">
        <v>59</v>
      </c>
      <c r="B74" s="10"/>
      <c r="C74" s="14">
        <v>0</v>
      </c>
      <c r="D74" s="14"/>
      <c r="E74" s="14"/>
      <c r="F74" s="14"/>
      <c r="G74" s="14"/>
      <c r="H74" s="14">
        <f t="shared" si="6"/>
        <v>0</v>
      </c>
      <c r="I74" s="14">
        <f t="shared" si="7"/>
        <v>0</v>
      </c>
    </row>
    <row r="75" spans="1:9" ht="12.75">
      <c r="A75" s="15" t="s">
        <v>37</v>
      </c>
      <c r="B75" s="10"/>
      <c r="C75" s="14">
        <v>500</v>
      </c>
      <c r="D75" s="14"/>
      <c r="E75" s="14"/>
      <c r="F75" s="33">
        <v>19.61</v>
      </c>
      <c r="G75" s="14">
        <v>437.5</v>
      </c>
      <c r="H75" s="14">
        <f t="shared" si="6"/>
        <v>457.11</v>
      </c>
      <c r="I75" s="14">
        <f t="shared" si="7"/>
        <v>42.889999999999986</v>
      </c>
    </row>
    <row r="76" spans="1:9" ht="12.75">
      <c r="A76" s="15" t="s">
        <v>38</v>
      </c>
      <c r="B76" s="10"/>
      <c r="C76" s="14">
        <v>400</v>
      </c>
      <c r="D76" s="14"/>
      <c r="E76" s="14"/>
      <c r="F76" s="14">
        <v>214.57</v>
      </c>
      <c r="G76" s="14"/>
      <c r="H76" s="14">
        <f t="shared" si="6"/>
        <v>214.57</v>
      </c>
      <c r="I76" s="14">
        <f t="shared" si="7"/>
        <v>185.43</v>
      </c>
    </row>
    <row r="77" spans="1:9" s="9" customFormat="1" ht="12.75">
      <c r="A77" s="20" t="s">
        <v>62</v>
      </c>
      <c r="B77" s="19"/>
      <c r="C77" s="25">
        <v>300</v>
      </c>
      <c r="D77" s="14">
        <v>105</v>
      </c>
      <c r="E77" s="14"/>
      <c r="F77" s="14"/>
      <c r="G77" s="14">
        <v>525</v>
      </c>
      <c r="H77" s="14">
        <f t="shared" si="6"/>
        <v>630</v>
      </c>
      <c r="I77" s="14">
        <f t="shared" si="7"/>
        <v>-330</v>
      </c>
    </row>
    <row r="78" spans="1:9" ht="12.75">
      <c r="A78" s="20" t="s">
        <v>39</v>
      </c>
      <c r="B78" s="19"/>
      <c r="C78" s="25">
        <v>0</v>
      </c>
      <c r="D78" s="14"/>
      <c r="E78" s="14"/>
      <c r="F78" s="14"/>
      <c r="G78" s="14"/>
      <c r="H78" s="14">
        <f t="shared" si="6"/>
        <v>0</v>
      </c>
      <c r="I78" s="14">
        <f t="shared" si="7"/>
        <v>0</v>
      </c>
    </row>
    <row r="79" spans="1:9" s="9" customFormat="1" ht="13.5" thickBot="1">
      <c r="A79" s="20" t="s">
        <v>40</v>
      </c>
      <c r="B79" s="21"/>
      <c r="C79" s="22">
        <v>0</v>
      </c>
      <c r="D79" s="22"/>
      <c r="E79" s="22"/>
      <c r="F79" s="22"/>
      <c r="G79" s="22"/>
      <c r="H79" s="14">
        <f t="shared" si="6"/>
        <v>0</v>
      </c>
      <c r="I79" s="14">
        <f t="shared" si="7"/>
        <v>0</v>
      </c>
    </row>
    <row r="80" spans="1:9" ht="13.5" thickBot="1">
      <c r="A80" s="15"/>
      <c r="B80" s="10" t="s">
        <v>7</v>
      </c>
      <c r="C80" s="10">
        <f>SUM(C70:C79)</f>
        <v>11900</v>
      </c>
      <c r="D80" s="10">
        <f>SUM(D70:D79)</f>
        <v>2629.16</v>
      </c>
      <c r="E80" s="10">
        <f>SUM(E70:E79)</f>
        <v>3096.27</v>
      </c>
      <c r="F80" s="10">
        <f>SUM(F70:F79)</f>
        <v>2788.9400000000005</v>
      </c>
      <c r="G80" s="10">
        <f>SUM(G70:G79)</f>
        <v>3322.7200000000003</v>
      </c>
      <c r="H80" s="10">
        <f>SUM(H70:H77)</f>
        <v>11837.09</v>
      </c>
      <c r="I80" s="10">
        <f>SUM(I70:I79)</f>
        <v>62.91000000000042</v>
      </c>
    </row>
    <row r="81" spans="1:9" ht="4.5" customHeight="1">
      <c r="A81" s="15"/>
      <c r="B81" s="10"/>
      <c r="C81" s="14"/>
      <c r="D81" s="15"/>
      <c r="E81" s="15"/>
      <c r="F81" s="15"/>
      <c r="G81" s="15"/>
      <c r="H81" s="15"/>
      <c r="I81" s="15"/>
    </row>
    <row r="82" spans="1:9" ht="12.75">
      <c r="A82" s="11" t="s">
        <v>41</v>
      </c>
      <c r="B82" s="10"/>
      <c r="C82" s="14"/>
      <c r="D82" s="14"/>
      <c r="E82" s="14"/>
      <c r="F82" s="14"/>
      <c r="G82" s="14"/>
      <c r="H82" s="14"/>
      <c r="I82" s="14"/>
    </row>
    <row r="83" spans="1:9" ht="12.75">
      <c r="A83" s="15" t="s">
        <v>42</v>
      </c>
      <c r="B83" s="10"/>
      <c r="C83" s="14">
        <v>1000</v>
      </c>
      <c r="D83" s="14">
        <v>150.5</v>
      </c>
      <c r="E83" s="14">
        <v>147</v>
      </c>
      <c r="F83" s="14">
        <v>189</v>
      </c>
      <c r="G83" s="14">
        <v>182</v>
      </c>
      <c r="H83" s="14">
        <f>SUM(D83:G83)</f>
        <v>668.5</v>
      </c>
      <c r="I83" s="14">
        <f>SUM(C83-H83)</f>
        <v>331.5</v>
      </c>
    </row>
    <row r="84" spans="1:9" ht="12.75">
      <c r="A84" s="15" t="s">
        <v>12</v>
      </c>
      <c r="B84" s="10"/>
      <c r="C84" s="14">
        <v>200</v>
      </c>
      <c r="D84" s="14"/>
      <c r="E84" s="14"/>
      <c r="F84" s="14">
        <v>10</v>
      </c>
      <c r="G84" s="14"/>
      <c r="H84" s="14">
        <f aca="true" t="shared" si="8" ref="H84:H90">SUM(D84:G84)</f>
        <v>10</v>
      </c>
      <c r="I84" s="14">
        <f aca="true" t="shared" si="9" ref="I84:I90">SUM(C84-H84)</f>
        <v>190</v>
      </c>
    </row>
    <row r="85" spans="1:9" ht="12.75">
      <c r="A85" s="15" t="s">
        <v>43</v>
      </c>
      <c r="B85" s="10"/>
      <c r="C85" s="14">
        <v>12000</v>
      </c>
      <c r="D85" s="14">
        <v>4530</v>
      </c>
      <c r="E85" s="14">
        <v>5200</v>
      </c>
      <c r="F85" s="14">
        <v>2000</v>
      </c>
      <c r="G85" s="14"/>
      <c r="H85" s="14">
        <f t="shared" si="8"/>
        <v>11730</v>
      </c>
      <c r="I85" s="14">
        <f t="shared" si="9"/>
        <v>270</v>
      </c>
    </row>
    <row r="86" spans="1:9" ht="12.75">
      <c r="A86" s="15" t="s">
        <v>70</v>
      </c>
      <c r="B86" s="10"/>
      <c r="C86" s="14">
        <v>4000</v>
      </c>
      <c r="D86" s="14">
        <v>2150</v>
      </c>
      <c r="E86" s="14">
        <v>1150</v>
      </c>
      <c r="F86" s="14">
        <v>1250</v>
      </c>
      <c r="G86" s="14">
        <v>650</v>
      </c>
      <c r="H86" s="14">
        <f t="shared" si="8"/>
        <v>5200</v>
      </c>
      <c r="I86" s="14">
        <f t="shared" si="9"/>
        <v>-1200</v>
      </c>
    </row>
    <row r="87" spans="1:9" ht="12.75">
      <c r="A87" s="15" t="s">
        <v>60</v>
      </c>
      <c r="B87" s="10"/>
      <c r="C87" s="14">
        <v>2000</v>
      </c>
      <c r="D87" s="14"/>
      <c r="E87" s="14">
        <v>1804</v>
      </c>
      <c r="F87" s="14">
        <v>660</v>
      </c>
      <c r="G87" s="14"/>
      <c r="H87" s="14">
        <f t="shared" si="8"/>
        <v>2464</v>
      </c>
      <c r="I87" s="14">
        <f t="shared" si="9"/>
        <v>-464</v>
      </c>
    </row>
    <row r="88" spans="1:9" ht="12.75">
      <c r="A88" s="15" t="s">
        <v>74</v>
      </c>
      <c r="B88" s="10"/>
      <c r="C88" s="14">
        <v>5000</v>
      </c>
      <c r="D88" s="14">
        <v>143</v>
      </c>
      <c r="E88" s="14">
        <v>505</v>
      </c>
      <c r="F88" s="14">
        <v>200</v>
      </c>
      <c r="G88" s="14"/>
      <c r="H88" s="14">
        <f t="shared" si="8"/>
        <v>848</v>
      </c>
      <c r="I88" s="14">
        <f t="shared" si="9"/>
        <v>4152</v>
      </c>
    </row>
    <row r="89" spans="1:9" ht="12.75">
      <c r="A89" s="15" t="s">
        <v>67</v>
      </c>
      <c r="B89" s="10"/>
      <c r="C89" s="14">
        <v>0</v>
      </c>
      <c r="D89" s="14"/>
      <c r="E89" s="14"/>
      <c r="F89" s="14"/>
      <c r="G89" s="14"/>
      <c r="H89" s="14">
        <f t="shared" si="8"/>
        <v>0</v>
      </c>
      <c r="I89" s="14">
        <f t="shared" si="9"/>
        <v>0</v>
      </c>
    </row>
    <row r="90" spans="1:9" ht="12.75">
      <c r="A90" s="15" t="s">
        <v>72</v>
      </c>
      <c r="B90" s="10"/>
      <c r="C90" s="14">
        <v>3000</v>
      </c>
      <c r="D90" s="14"/>
      <c r="E90" s="14"/>
      <c r="F90" s="14"/>
      <c r="G90" s="14"/>
      <c r="H90" s="14">
        <f t="shared" si="8"/>
        <v>0</v>
      </c>
      <c r="I90" s="14">
        <f t="shared" si="9"/>
        <v>3000</v>
      </c>
    </row>
    <row r="91" spans="1:9" ht="12.75">
      <c r="A91" s="15" t="s">
        <v>71</v>
      </c>
      <c r="B91" s="10"/>
      <c r="C91" s="14">
        <v>10000</v>
      </c>
      <c r="D91" s="14">
        <v>229.94</v>
      </c>
      <c r="E91" s="14">
        <v>89.84</v>
      </c>
      <c r="F91" s="14">
        <v>89.94</v>
      </c>
      <c r="G91" s="14">
        <v>159.94</v>
      </c>
      <c r="H91" s="14">
        <f>SUM(D91:G91)</f>
        <v>569.66</v>
      </c>
      <c r="I91" s="14">
        <f>SUM(C91-H91)</f>
        <v>9430.34</v>
      </c>
    </row>
    <row r="92" spans="1:9" ht="12.75">
      <c r="A92" s="15"/>
      <c r="B92" s="10" t="s">
        <v>7</v>
      </c>
      <c r="C92" s="10">
        <f aca="true" t="shared" si="10" ref="C92:I92">SUM(C83:C91)</f>
        <v>37200</v>
      </c>
      <c r="D92" s="10">
        <f t="shared" si="10"/>
        <v>7203.44</v>
      </c>
      <c r="E92" s="10">
        <f t="shared" si="10"/>
        <v>8895.84</v>
      </c>
      <c r="F92" s="10">
        <f t="shared" si="10"/>
        <v>4398.94</v>
      </c>
      <c r="G92" s="10">
        <f t="shared" si="10"/>
        <v>991.94</v>
      </c>
      <c r="H92" s="10">
        <f t="shared" si="10"/>
        <v>21490.16</v>
      </c>
      <c r="I92" s="10">
        <f t="shared" si="10"/>
        <v>15709.84</v>
      </c>
    </row>
    <row r="93" spans="1:9" ht="4.5" customHeight="1">
      <c r="A93" s="15"/>
      <c r="B93" s="10"/>
      <c r="C93" s="14"/>
      <c r="D93" s="14"/>
      <c r="E93" s="14"/>
      <c r="F93" s="14"/>
      <c r="G93" s="14"/>
      <c r="H93" s="14"/>
      <c r="I93" s="14"/>
    </row>
    <row r="94" spans="1:9" ht="12.75">
      <c r="A94" s="11"/>
      <c r="B94" s="10"/>
      <c r="C94" s="14"/>
      <c r="D94" s="14"/>
      <c r="E94" s="14"/>
      <c r="F94" s="14"/>
      <c r="G94" s="14"/>
      <c r="H94" s="14"/>
      <c r="I94" s="14"/>
    </row>
    <row r="95" spans="1:9" s="8" customFormat="1" ht="12.75">
      <c r="A95" s="30"/>
      <c r="B95" s="31"/>
      <c r="C95" s="28"/>
      <c r="D95" s="31"/>
      <c r="E95" s="31" t="s">
        <v>73</v>
      </c>
      <c r="I95" s="32" t="s">
        <v>46</v>
      </c>
    </row>
    <row r="96" spans="1:9" s="29" customFormat="1" ht="12.75">
      <c r="A96" s="11" t="s">
        <v>1</v>
      </c>
      <c r="B96" s="11"/>
      <c r="C96" s="12" t="s">
        <v>2</v>
      </c>
      <c r="D96" s="13" t="s">
        <v>3</v>
      </c>
      <c r="E96" s="13" t="s">
        <v>4</v>
      </c>
      <c r="F96" s="13" t="s">
        <v>5</v>
      </c>
      <c r="G96" s="13" t="s">
        <v>6</v>
      </c>
      <c r="H96" s="13" t="s">
        <v>7</v>
      </c>
      <c r="I96" s="11" t="s">
        <v>32</v>
      </c>
    </row>
    <row r="97" spans="1:9" ht="12.75">
      <c r="A97" s="11" t="s">
        <v>44</v>
      </c>
      <c r="B97" s="10"/>
      <c r="C97" s="14"/>
      <c r="D97" s="14"/>
      <c r="E97" s="14"/>
      <c r="F97" s="14"/>
      <c r="G97" s="14"/>
      <c r="H97" s="14"/>
      <c r="I97" s="14"/>
    </row>
    <row r="98" spans="1:9" ht="12.75">
      <c r="A98" s="15" t="s">
        <v>23</v>
      </c>
      <c r="B98" s="10"/>
      <c r="C98" s="14">
        <v>6000</v>
      </c>
      <c r="D98" s="14">
        <v>63</v>
      </c>
      <c r="E98" s="14">
        <v>2942</v>
      </c>
      <c r="F98" s="14">
        <v>197.5</v>
      </c>
      <c r="G98" s="14">
        <v>2667</v>
      </c>
      <c r="H98" s="14">
        <f aca="true" t="shared" si="11" ref="H98:H103">SUM(D98:G98)</f>
        <v>5869.5</v>
      </c>
      <c r="I98" s="14">
        <f aca="true" t="shared" si="12" ref="I98:I103">SUM(C98-H98)</f>
        <v>130.5</v>
      </c>
    </row>
    <row r="99" spans="1:9" ht="12.75">
      <c r="A99" s="15" t="s">
        <v>75</v>
      </c>
      <c r="B99" s="10"/>
      <c r="C99" s="14">
        <v>2500</v>
      </c>
      <c r="D99" s="14">
        <v>660</v>
      </c>
      <c r="E99" s="14">
        <v>308</v>
      </c>
      <c r="F99" s="14">
        <v>704</v>
      </c>
      <c r="G99" s="14">
        <v>539</v>
      </c>
      <c r="H99" s="14">
        <f t="shared" si="11"/>
        <v>2211</v>
      </c>
      <c r="I99" s="14">
        <f t="shared" si="12"/>
        <v>289</v>
      </c>
    </row>
    <row r="100" spans="1:9" ht="12.75">
      <c r="A100" s="15" t="s">
        <v>45</v>
      </c>
      <c r="B100" s="10"/>
      <c r="C100" s="14">
        <v>150</v>
      </c>
      <c r="D100" s="14"/>
      <c r="E100" s="14"/>
      <c r="F100" s="14"/>
      <c r="G100" s="14"/>
      <c r="H100" s="14">
        <f t="shared" si="11"/>
        <v>0</v>
      </c>
      <c r="I100" s="14">
        <f t="shared" si="12"/>
        <v>150</v>
      </c>
    </row>
    <row r="101" spans="1:9" ht="12.75">
      <c r="A101" s="15" t="s">
        <v>63</v>
      </c>
      <c r="B101" s="10"/>
      <c r="C101" s="14">
        <v>0</v>
      </c>
      <c r="D101" s="14"/>
      <c r="E101" s="14"/>
      <c r="F101" s="14"/>
      <c r="G101" s="14"/>
      <c r="H101" s="14">
        <f t="shared" si="11"/>
        <v>0</v>
      </c>
      <c r="I101" s="14">
        <f t="shared" si="12"/>
        <v>0</v>
      </c>
    </row>
    <row r="102" spans="1:9" ht="12.75">
      <c r="A102" s="15" t="s">
        <v>15</v>
      </c>
      <c r="B102" s="10"/>
      <c r="C102" s="14">
        <v>2000</v>
      </c>
      <c r="D102" s="14">
        <v>690</v>
      </c>
      <c r="E102" s="14">
        <v>250</v>
      </c>
      <c r="F102" s="14"/>
      <c r="G102" s="33">
        <v>695</v>
      </c>
      <c r="H102" s="33">
        <f t="shared" si="11"/>
        <v>1635</v>
      </c>
      <c r="I102" s="14">
        <f t="shared" si="12"/>
        <v>365</v>
      </c>
    </row>
    <row r="103" spans="1:9" ht="12.75">
      <c r="A103" s="15" t="s">
        <v>12</v>
      </c>
      <c r="B103" s="10"/>
      <c r="C103" s="17">
        <v>200</v>
      </c>
      <c r="D103" s="14">
        <v>22.03</v>
      </c>
      <c r="E103" s="14">
        <v>33.96</v>
      </c>
      <c r="F103" s="14">
        <v>6.18</v>
      </c>
      <c r="G103" s="14">
        <v>302</v>
      </c>
      <c r="H103" s="14">
        <f t="shared" si="11"/>
        <v>364.17</v>
      </c>
      <c r="I103" s="14">
        <f t="shared" si="12"/>
        <v>-164.17000000000002</v>
      </c>
    </row>
    <row r="104" spans="1:9" ht="13.5" thickBot="1">
      <c r="A104" s="15"/>
      <c r="B104" s="10" t="s">
        <v>7</v>
      </c>
      <c r="C104" s="10">
        <f aca="true" t="shared" si="13" ref="C104:I104">SUM(C98:C103)</f>
        <v>10850</v>
      </c>
      <c r="D104" s="10">
        <f>SUM(D98:D103)</f>
        <v>1435.03</v>
      </c>
      <c r="E104" s="10">
        <f>SUM(E98:E103)</f>
        <v>3533.96</v>
      </c>
      <c r="F104" s="10">
        <f>SUM(F98:F103)</f>
        <v>907.68</v>
      </c>
      <c r="G104" s="10">
        <f>SUM(G98:G103)</f>
        <v>4203</v>
      </c>
      <c r="H104" s="10">
        <f t="shared" si="13"/>
        <v>10079.67</v>
      </c>
      <c r="I104" s="10">
        <f t="shared" si="13"/>
        <v>770.3299999999999</v>
      </c>
    </row>
    <row r="105" spans="1:9" ht="6" customHeight="1">
      <c r="A105" s="15"/>
      <c r="B105" s="11"/>
      <c r="C105" s="14"/>
      <c r="D105" s="15"/>
      <c r="E105" s="15"/>
      <c r="F105" s="15"/>
      <c r="G105" s="15"/>
      <c r="H105" s="15"/>
      <c r="I105" s="15"/>
    </row>
    <row r="106" spans="1:9" ht="13.5" thickBot="1">
      <c r="A106" s="11" t="s">
        <v>47</v>
      </c>
      <c r="B106" s="10"/>
      <c r="C106" s="14"/>
      <c r="D106" s="14"/>
      <c r="E106" s="14"/>
      <c r="F106" s="14"/>
      <c r="G106" s="14"/>
      <c r="H106" s="14"/>
      <c r="I106" s="14"/>
    </row>
    <row r="107" spans="1:9" ht="12.75">
      <c r="A107" s="15"/>
      <c r="B107" s="10" t="s">
        <v>7</v>
      </c>
      <c r="C107" s="10">
        <v>20000</v>
      </c>
      <c r="D107" s="10">
        <v>0</v>
      </c>
      <c r="E107" s="10">
        <v>0</v>
      </c>
      <c r="F107" s="10">
        <v>0</v>
      </c>
      <c r="G107" s="10">
        <v>15012.63</v>
      </c>
      <c r="H107" s="10">
        <f>SUM(D107:G107)</f>
        <v>15012.63</v>
      </c>
      <c r="I107" s="10">
        <f>SUM(C107-H107)</f>
        <v>4987.370000000001</v>
      </c>
    </row>
    <row r="108" spans="1:9" ht="5.25" customHeight="1">
      <c r="A108" s="15"/>
      <c r="B108" s="10"/>
      <c r="C108" s="14"/>
      <c r="D108" s="14"/>
      <c r="E108" s="14"/>
      <c r="F108" s="14"/>
      <c r="G108" s="14"/>
      <c r="H108" s="14"/>
      <c r="I108" s="14"/>
    </row>
    <row r="109" spans="1:9" ht="12.75">
      <c r="A109" s="11" t="s">
        <v>82</v>
      </c>
      <c r="B109" s="38"/>
      <c r="C109" s="14"/>
      <c r="D109" s="14"/>
      <c r="E109" s="14"/>
      <c r="F109" s="14"/>
      <c r="G109" s="14"/>
      <c r="H109" s="14"/>
      <c r="I109" s="14"/>
    </row>
    <row r="110" spans="1:9" ht="12.75">
      <c r="A110" s="15" t="s">
        <v>83</v>
      </c>
      <c r="B110" s="10" t="s">
        <v>7</v>
      </c>
      <c r="C110" s="10">
        <v>6300</v>
      </c>
      <c r="D110" s="10">
        <v>1413.12</v>
      </c>
      <c r="E110" s="10">
        <v>1440.77</v>
      </c>
      <c r="F110" s="10">
        <v>1393.97</v>
      </c>
      <c r="G110" s="10">
        <v>1438.96</v>
      </c>
      <c r="H110" s="10">
        <f>SUM(D110:G110)</f>
        <v>5686.82</v>
      </c>
      <c r="I110" s="10">
        <f>SUM(C110-H110)</f>
        <v>613.1800000000003</v>
      </c>
    </row>
    <row r="111" spans="1:9" ht="6" customHeight="1">
      <c r="A111" s="15"/>
      <c r="B111" s="10"/>
      <c r="C111" s="14"/>
      <c r="D111" s="14"/>
      <c r="E111" s="14"/>
      <c r="F111" s="14"/>
      <c r="G111" s="14"/>
      <c r="H111" s="14"/>
      <c r="I111" s="14"/>
    </row>
    <row r="112" spans="1:9" ht="12.75">
      <c r="A112" s="11" t="s">
        <v>48</v>
      </c>
      <c r="B112" s="10"/>
      <c r="C112" s="14"/>
      <c r="D112" s="14"/>
      <c r="E112" s="14"/>
      <c r="F112" s="14"/>
      <c r="G112" s="14"/>
      <c r="H112" s="14"/>
      <c r="I112" s="14"/>
    </row>
    <row r="113" spans="1:9" ht="12" customHeight="1">
      <c r="A113" s="15" t="s">
        <v>84</v>
      </c>
      <c r="B113" s="10" t="s">
        <v>7</v>
      </c>
      <c r="C113" s="10">
        <v>102000</v>
      </c>
      <c r="D113" s="10">
        <v>28065.42</v>
      </c>
      <c r="E113" s="10">
        <v>21517.5</v>
      </c>
      <c r="F113" s="10">
        <v>24825.5</v>
      </c>
      <c r="G113" s="10">
        <v>19245</v>
      </c>
      <c r="H113" s="10">
        <f>SUM(D113:G113)</f>
        <v>93653.42</v>
      </c>
      <c r="I113" s="10">
        <f>SUM(C113-H113)</f>
        <v>8346.580000000002</v>
      </c>
    </row>
    <row r="114" spans="1:9" ht="5.25" customHeight="1">
      <c r="A114" s="15"/>
      <c r="B114" s="10"/>
      <c r="C114" s="14"/>
      <c r="D114" s="14"/>
      <c r="E114" s="14"/>
      <c r="F114" s="14"/>
      <c r="G114" s="14"/>
      <c r="H114" s="14"/>
      <c r="I114" s="14"/>
    </row>
    <row r="115" spans="1:9" ht="12.75">
      <c r="A115" s="11" t="s">
        <v>49</v>
      </c>
      <c r="B115" s="10"/>
      <c r="C115" s="14"/>
      <c r="D115" s="14"/>
      <c r="E115" s="14"/>
      <c r="F115" s="14"/>
      <c r="G115" s="14"/>
      <c r="H115" s="14"/>
      <c r="I115" s="14"/>
    </row>
    <row r="116" spans="1:9" ht="12.75">
      <c r="A116" s="15" t="s">
        <v>23</v>
      </c>
      <c r="B116" s="38">
        <v>0.05263157894736842</v>
      </c>
      <c r="C116" s="14">
        <v>3700</v>
      </c>
      <c r="D116" s="14">
        <v>629</v>
      </c>
      <c r="E116" s="14">
        <v>1248</v>
      </c>
      <c r="F116" s="14">
        <v>119</v>
      </c>
      <c r="G116" s="14">
        <v>270.5</v>
      </c>
      <c r="H116" s="14">
        <f>SUM(D116:G116)</f>
        <v>2266.5</v>
      </c>
      <c r="I116" s="14">
        <f>SUM(C116-H116)</f>
        <v>1433.5</v>
      </c>
    </row>
    <row r="117" spans="1:9" ht="12.75">
      <c r="A117" s="20" t="s">
        <v>64</v>
      </c>
      <c r="B117" s="10"/>
      <c r="C117" s="14">
        <v>5500</v>
      </c>
      <c r="D117" s="14"/>
      <c r="E117" s="14">
        <v>2252.4</v>
      </c>
      <c r="F117" s="14"/>
      <c r="G117" s="14">
        <v>1655.67</v>
      </c>
      <c r="H117" s="14">
        <f aca="true" t="shared" si="14" ref="H117:H122">SUM(D117:G117)</f>
        <v>3908.07</v>
      </c>
      <c r="I117" s="14">
        <f aca="true" t="shared" si="15" ref="I117:I122">SUM(C117-H117)</f>
        <v>1591.9299999999998</v>
      </c>
    </row>
    <row r="118" spans="1:9" ht="12.75">
      <c r="A118" s="15" t="s">
        <v>51</v>
      </c>
      <c r="B118" s="10"/>
      <c r="C118" s="14">
        <v>5000</v>
      </c>
      <c r="D118" s="14">
        <v>2572.64</v>
      </c>
      <c r="E118" s="14">
        <v>480</v>
      </c>
      <c r="F118" s="14">
        <v>160</v>
      </c>
      <c r="G118" s="14"/>
      <c r="H118" s="14">
        <f t="shared" si="14"/>
        <v>3212.64</v>
      </c>
      <c r="I118" s="14">
        <f t="shared" si="15"/>
        <v>1787.3600000000001</v>
      </c>
    </row>
    <row r="119" spans="1:9" ht="12.75">
      <c r="A119" s="15" t="s">
        <v>61</v>
      </c>
      <c r="B119" s="10"/>
      <c r="C119" s="14">
        <v>2400</v>
      </c>
      <c r="D119" s="14">
        <v>1600</v>
      </c>
      <c r="E119" s="14">
        <v>3000</v>
      </c>
      <c r="F119" s="14">
        <v>2000</v>
      </c>
      <c r="G119" s="14"/>
      <c r="H119" s="14">
        <f t="shared" si="14"/>
        <v>6600</v>
      </c>
      <c r="I119" s="14">
        <f t="shared" si="15"/>
        <v>-4200</v>
      </c>
    </row>
    <row r="120" spans="1:9" ht="12.75">
      <c r="A120" s="20" t="s">
        <v>65</v>
      </c>
      <c r="B120" s="10"/>
      <c r="C120" s="14">
        <v>10000</v>
      </c>
      <c r="D120" s="14">
        <v>7669.18</v>
      </c>
      <c r="E120" s="14">
        <v>2898.65</v>
      </c>
      <c r="F120" s="14"/>
      <c r="G120" s="14"/>
      <c r="H120" s="14">
        <f t="shared" si="14"/>
        <v>10567.83</v>
      </c>
      <c r="I120" s="14">
        <f t="shared" si="15"/>
        <v>-567.8299999999999</v>
      </c>
    </row>
    <row r="121" spans="1:9" ht="12.75">
      <c r="A121" s="15" t="s">
        <v>52</v>
      </c>
      <c r="B121" s="10"/>
      <c r="C121" s="14">
        <v>6500</v>
      </c>
      <c r="D121" s="14">
        <v>4047.86</v>
      </c>
      <c r="E121" s="14">
        <v>2503.24</v>
      </c>
      <c r="F121" s="14"/>
      <c r="G121" s="14">
        <v>280</v>
      </c>
      <c r="H121" s="14">
        <f t="shared" si="14"/>
        <v>6831.1</v>
      </c>
      <c r="I121" s="14">
        <f t="shared" si="15"/>
        <v>-331.10000000000036</v>
      </c>
    </row>
    <row r="122" spans="1:9" ht="13.5" thickBot="1">
      <c r="A122" s="15" t="s">
        <v>50</v>
      </c>
      <c r="B122" s="10"/>
      <c r="C122" s="14">
        <v>500</v>
      </c>
      <c r="D122" s="14">
        <v>122.58</v>
      </c>
      <c r="E122" s="14">
        <v>49.41</v>
      </c>
      <c r="F122" s="14">
        <v>125.7</v>
      </c>
      <c r="G122" s="14">
        <v>25.21</v>
      </c>
      <c r="H122" s="14">
        <f t="shared" si="14"/>
        <v>322.9</v>
      </c>
      <c r="I122" s="14">
        <f t="shared" si="15"/>
        <v>177.10000000000002</v>
      </c>
    </row>
    <row r="123" spans="1:9" ht="13.5" thickBot="1">
      <c r="A123" s="15"/>
      <c r="B123" s="10" t="s">
        <v>7</v>
      </c>
      <c r="C123" s="10">
        <f aca="true" t="shared" si="16" ref="C123:I123">SUM(C116:C122)</f>
        <v>33600</v>
      </c>
      <c r="D123" s="10">
        <f t="shared" si="16"/>
        <v>16641.260000000002</v>
      </c>
      <c r="E123" s="10">
        <f>SUM(E116:E122)</f>
        <v>12431.699999999999</v>
      </c>
      <c r="F123" s="10">
        <f>SUM(F116:F122)</f>
        <v>2404.7</v>
      </c>
      <c r="G123" s="10">
        <f>SUM(G116:G122)</f>
        <v>2231.38</v>
      </c>
      <c r="H123" s="10">
        <f t="shared" si="16"/>
        <v>33709.04</v>
      </c>
      <c r="I123" s="10">
        <f t="shared" si="16"/>
        <v>-109.0400000000003</v>
      </c>
    </row>
    <row r="124" spans="1:9" ht="5.25" customHeight="1">
      <c r="A124" s="15"/>
      <c r="B124" s="10"/>
      <c r="C124" s="14"/>
      <c r="D124" s="14"/>
      <c r="E124" s="14"/>
      <c r="F124" s="14"/>
      <c r="G124" s="14"/>
      <c r="H124" s="14"/>
      <c r="I124" s="14"/>
    </row>
    <row r="125" spans="1:9" ht="13.5" thickBot="1">
      <c r="A125" s="11" t="s">
        <v>53</v>
      </c>
      <c r="B125" s="10"/>
      <c r="C125" s="14"/>
      <c r="D125" s="14"/>
      <c r="E125" s="14"/>
      <c r="F125" s="14"/>
      <c r="G125" s="14"/>
      <c r="H125" s="14"/>
      <c r="I125" s="14"/>
    </row>
    <row r="126" spans="1:9" ht="12.75">
      <c r="A126" s="15"/>
      <c r="B126" s="10" t="s">
        <v>7</v>
      </c>
      <c r="C126" s="10">
        <v>12000</v>
      </c>
      <c r="D126" s="10">
        <v>0</v>
      </c>
      <c r="E126" s="10">
        <v>0</v>
      </c>
      <c r="F126" s="10">
        <v>8618</v>
      </c>
      <c r="G126" s="10">
        <v>0</v>
      </c>
      <c r="H126" s="10">
        <f>SUM(D126:G126)</f>
        <v>8618</v>
      </c>
      <c r="I126" s="10">
        <f>SUM(C126-H126)</f>
        <v>3382</v>
      </c>
    </row>
    <row r="127" spans="1:9" ht="4.5" customHeight="1">
      <c r="A127" s="15"/>
      <c r="B127" s="10"/>
      <c r="C127" s="14"/>
      <c r="D127" s="14"/>
      <c r="E127" s="14"/>
      <c r="F127" s="14"/>
      <c r="G127" s="14"/>
      <c r="H127" s="14"/>
      <c r="I127" s="14"/>
    </row>
    <row r="128" spans="1:9" ht="12.75">
      <c r="A128" s="11" t="s">
        <v>55</v>
      </c>
      <c r="B128" s="10"/>
      <c r="C128" s="14"/>
      <c r="D128" s="14"/>
      <c r="E128" s="14"/>
      <c r="F128" s="14"/>
      <c r="G128" s="14"/>
      <c r="H128" s="14"/>
      <c r="I128" s="14"/>
    </row>
    <row r="129" spans="1:9" ht="12.75">
      <c r="A129" s="15" t="s">
        <v>85</v>
      </c>
      <c r="B129" s="10" t="s">
        <v>7</v>
      </c>
      <c r="C129" s="10">
        <v>35600</v>
      </c>
      <c r="D129" s="10">
        <v>10282.14</v>
      </c>
      <c r="E129" s="10">
        <v>1891.05</v>
      </c>
      <c r="F129" s="10">
        <v>19728.38</v>
      </c>
      <c r="G129" s="10">
        <v>0</v>
      </c>
      <c r="H129" s="10">
        <f>SUM(D129:G129)</f>
        <v>31901.57</v>
      </c>
      <c r="I129" s="10">
        <f>SUM(C129-H129)</f>
        <v>3698.4300000000003</v>
      </c>
    </row>
    <row r="130" spans="1:9" ht="4.5" customHeight="1">
      <c r="A130" s="15"/>
      <c r="B130" s="10"/>
      <c r="C130" s="14"/>
      <c r="D130" s="14"/>
      <c r="E130" s="14"/>
      <c r="F130" s="14"/>
      <c r="G130" s="14"/>
      <c r="H130" s="14"/>
      <c r="I130" s="14"/>
    </row>
    <row r="131" spans="1:9" ht="12.75">
      <c r="A131" s="11" t="s">
        <v>54</v>
      </c>
      <c r="B131" s="10"/>
      <c r="C131" s="14"/>
      <c r="D131" s="14"/>
      <c r="E131" s="14"/>
      <c r="F131" s="14"/>
      <c r="G131" s="14"/>
      <c r="H131" s="14"/>
      <c r="I131" s="14"/>
    </row>
    <row r="132" spans="1:9" ht="12.75">
      <c r="A132" s="15" t="s">
        <v>84</v>
      </c>
      <c r="B132" s="10" t="s">
        <v>7</v>
      </c>
      <c r="C132" s="10">
        <v>716010</v>
      </c>
      <c r="D132" s="10">
        <v>0</v>
      </c>
      <c r="E132" s="10">
        <v>0</v>
      </c>
      <c r="F132" s="10">
        <v>0</v>
      </c>
      <c r="G132" s="10">
        <v>0</v>
      </c>
      <c r="H132" s="10">
        <f>SUM(D132:G132)</f>
        <v>0</v>
      </c>
      <c r="I132" s="10">
        <f>SUM(C132-H132)</f>
        <v>716010</v>
      </c>
    </row>
    <row r="133" spans="1:9" ht="6" customHeight="1">
      <c r="A133" s="15"/>
      <c r="B133" s="10"/>
      <c r="C133" s="14"/>
      <c r="D133" s="14"/>
      <c r="E133" s="14"/>
      <c r="F133" s="14"/>
      <c r="G133" s="14"/>
      <c r="H133" s="14"/>
      <c r="I133" s="14"/>
    </row>
    <row r="134" spans="1:9" ht="12.75">
      <c r="A134" s="23" t="s">
        <v>68</v>
      </c>
      <c r="B134" s="10"/>
      <c r="C134" s="14">
        <v>101000</v>
      </c>
      <c r="D134" s="14"/>
      <c r="E134" s="14">
        <v>36000</v>
      </c>
      <c r="F134" s="14">
        <v>87503.31</v>
      </c>
      <c r="G134" s="14"/>
      <c r="H134" s="14"/>
      <c r="I134" s="14"/>
    </row>
    <row r="135" spans="1:9" ht="15" customHeight="1" thickBot="1">
      <c r="A135" s="24" t="s">
        <v>56</v>
      </c>
      <c r="B135" s="10"/>
      <c r="C135" s="10">
        <f>SUM(C15)+(C21)+(C29)+(C32)+(C38)+(C46)+(C64)+(C59)+(C80)+(C92)+(C104)+(C107)+(C110)+(C113)+(C123)+(C126)+(C129)+(C132)+(C134)</f>
        <v>1267110</v>
      </c>
      <c r="D135" s="10">
        <f>SUM(D132,D129,D126,D123,D113,D110,D107,D104,D92,D80,D59,D64,D46,D38,D32,D29,D21,D15)</f>
        <v>108175.87000000001</v>
      </c>
      <c r="E135" s="10">
        <f>SUM(E132,E129,E126,E123,E113,E110,E107,E104,E92,E80,E59,E64,E46,E38,E32,E29,E21,E15,E134)</f>
        <v>132944.01</v>
      </c>
      <c r="F135" s="10">
        <f>SUM(F132,F129,F126,F123,F113,F110,F107,F104,F92,F80,F59,F64,F46,F38,F32,F29,F21,F15)</f>
        <v>102812.16000000002</v>
      </c>
      <c r="G135" s="10">
        <f>SUM(G132,G129,G126,G123,G113,G110,G107,G104,G92,G80,G59,G64,G46,G38,G32,G29,G21,G15)</f>
        <v>88627.26</v>
      </c>
      <c r="H135" s="10">
        <f>SUM(D135:G135)</f>
        <v>432559.30000000005</v>
      </c>
      <c r="I135" s="10">
        <f>SUM(C135-H135)</f>
        <v>834550.7</v>
      </c>
    </row>
    <row r="136" spans="1:9" ht="12.75">
      <c r="A136" s="15"/>
      <c r="B136" s="11"/>
      <c r="C136" s="14"/>
      <c r="D136" s="15"/>
      <c r="E136" s="15"/>
      <c r="F136" s="15"/>
      <c r="G136" s="15"/>
      <c r="H136" s="15"/>
      <c r="I136" s="15"/>
    </row>
    <row r="137" spans="1:9" ht="12.75">
      <c r="A137" s="15"/>
      <c r="B137" s="11"/>
      <c r="C137" s="14"/>
      <c r="D137" s="15"/>
      <c r="E137" s="15"/>
      <c r="F137" s="15"/>
      <c r="G137" s="15"/>
      <c r="H137" s="10"/>
      <c r="I137" s="15"/>
    </row>
    <row r="139" ht="12.75">
      <c r="A139" s="3" t="s">
        <v>87</v>
      </c>
    </row>
    <row r="140" spans="1:2" ht="12.75">
      <c r="A140" s="3" t="s">
        <v>78</v>
      </c>
      <c r="B140" s="36">
        <v>43286</v>
      </c>
    </row>
    <row r="141" spans="1:2" ht="12.75">
      <c r="A141" s="3" t="s">
        <v>79</v>
      </c>
      <c r="B141" s="36">
        <v>43377</v>
      </c>
    </row>
    <row r="142" spans="1:2" ht="12.75">
      <c r="A142" s="3" t="s">
        <v>80</v>
      </c>
      <c r="B142" s="36">
        <v>43472</v>
      </c>
    </row>
    <row r="143" spans="1:2" ht="12.75">
      <c r="A143" s="3" t="s">
        <v>81</v>
      </c>
      <c r="B143" s="36">
        <v>43537</v>
      </c>
    </row>
  </sheetData>
  <sheetProtection/>
  <printOptions/>
  <pageMargins left="0.25" right="0.25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Barb</cp:lastModifiedBy>
  <cp:lastPrinted>2019-03-14T19:21:20Z</cp:lastPrinted>
  <dcterms:created xsi:type="dcterms:W3CDTF">2002-02-06T19:29:31Z</dcterms:created>
  <dcterms:modified xsi:type="dcterms:W3CDTF">2019-05-15T15:46:43Z</dcterms:modified>
  <cp:category/>
  <cp:version/>
  <cp:contentType/>
  <cp:contentStatus/>
</cp:coreProperties>
</file>